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ydaktyka\Zbiorniki\"/>
    </mc:Choice>
  </mc:AlternateContent>
  <bookViews>
    <workbookView xWindow="0" yWindow="0" windowWidth="23040" windowHeight="8928"/>
  </bookViews>
  <sheets>
    <sheet name="Profil 1" sheetId="5" r:id="rId1"/>
    <sheet name="Profil 2" sheetId="4" r:id="rId2"/>
    <sheet name="Profil 3" sheetId="3" r:id="rId3"/>
    <sheet name="Profil 4" sheetId="2" r:id="rId4"/>
  </sheets>
  <externalReferences>
    <externalReference r:id="rId5"/>
  </externalReferences>
  <definedNames>
    <definedName name="_xlnm.Print_Area" localSheetId="0">'Profil 1'!$A$1:$Q$45</definedName>
    <definedName name="_xlnm.Print_Area" localSheetId="2">'Profil 3'!$A$1:$Q$40</definedName>
    <definedName name="_xlnm.Print_Area" localSheetId="3">'Profil 4'!$A$1:$P$40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5" l="1"/>
  <c r="B16" i="5"/>
  <c r="B15" i="5"/>
  <c r="B14" i="5"/>
  <c r="B13" i="5"/>
  <c r="B12" i="5"/>
  <c r="B11" i="5"/>
  <c r="B10" i="5"/>
  <c r="B9" i="5"/>
  <c r="B8" i="5"/>
  <c r="B7" i="5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A15" i="4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B14" i="4"/>
  <c r="A14" i="4"/>
  <c r="B11" i="2"/>
  <c r="B7" i="2"/>
</calcChain>
</file>

<file path=xl/sharedStrings.xml><?xml version="1.0" encoding="utf-8"?>
<sst xmlns="http://schemas.openxmlformats.org/spreadsheetml/2006/main" count="48" uniqueCount="10">
  <si>
    <t>Rzeka:</t>
  </si>
  <si>
    <t>Przekrój:</t>
  </si>
  <si>
    <t>Dane do przekroju</t>
  </si>
  <si>
    <t>Dane do krzywej natężenia przpływu</t>
  </si>
  <si>
    <t>Odległość</t>
  </si>
  <si>
    <t>Rzędna</t>
  </si>
  <si>
    <t>Natężenie</t>
  </si>
  <si>
    <t>m</t>
  </si>
  <si>
    <t>m npm</t>
  </si>
  <si>
    <r>
      <t>m</t>
    </r>
    <r>
      <rPr>
        <vertAlign val="superscript"/>
        <sz val="10"/>
        <rFont val="Arial CE"/>
        <family val="2"/>
        <charset val="238"/>
      </rPr>
      <t>3</t>
    </r>
    <r>
      <rPr>
        <sz val="11"/>
        <color theme="1"/>
        <rFont val="Calibri"/>
        <family val="2"/>
        <charset val="238"/>
        <scheme val="minor"/>
      </rPr>
      <t>/s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</si>
</sst>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vertAlign val="superscript"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1" fillId="0" borderId="0" xfId="1"/>
    <xf numFmtId="0" fontId="2" fillId="0" borderId="0" xfId="1" applyFont="1"/>
    <xf numFmtId="0" fontId="1" fillId="0" borderId="1" xfId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1" xfId="1" applyBorder="1" applyAlignment="1">
      <alignment horizontal="left" wrapText="1"/>
    </xf>
    <xf numFmtId="0" fontId="1" fillId="0" borderId="2" xfId="1" applyBorder="1" applyAlignment="1">
      <alignment horizontal="left" wrapText="1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3" xfId="1" applyBorder="1" applyAlignment="1">
      <alignment horizontal="left" wrapText="1"/>
    </xf>
    <xf numFmtId="0" fontId="1" fillId="0" borderId="4" xfId="1" applyBorder="1" applyAlignment="1">
      <alignment horizontal="left" wrapText="1"/>
    </xf>
    <xf numFmtId="0" fontId="1" fillId="0" borderId="5" xfId="1" applyBorder="1"/>
    <xf numFmtId="0" fontId="1" fillId="0" borderId="0" xfId="1" applyBorder="1"/>
    <xf numFmtId="0" fontId="1" fillId="0" borderId="6" xfId="1" applyBorder="1" applyAlignment="1">
      <alignment horizontal="center"/>
    </xf>
    <xf numFmtId="164" fontId="1" fillId="0" borderId="7" xfId="1" applyNumberFormat="1" applyBorder="1"/>
    <xf numFmtId="2" fontId="1" fillId="0" borderId="7" xfId="1" applyNumberFormat="1" applyBorder="1"/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/>
    <xf numFmtId="164" fontId="1" fillId="0" borderId="7" xfId="1" applyNumberForma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164" fontId="1" fillId="0" borderId="0" xfId="1" applyNumberFormat="1" applyBorder="1" applyAlignment="1">
      <alignment horizontal="center"/>
    </xf>
    <xf numFmtId="164" fontId="1" fillId="0" borderId="0" xfId="1" applyNumberFormat="1" applyBorder="1"/>
    <xf numFmtId="165" fontId="1" fillId="0" borderId="0" xfId="1" applyNumberFormat="1" applyBorder="1"/>
    <xf numFmtId="164" fontId="1" fillId="0" borderId="0" xfId="1" applyNumberFormat="1" applyAlignment="1">
      <alignment horizontal="center"/>
    </xf>
    <xf numFmtId="165" fontId="1" fillId="0" borderId="7" xfId="1" applyNumberFormat="1" applyBorder="1"/>
    <xf numFmtId="0" fontId="1" fillId="0" borderId="7" xfId="1" applyBorder="1"/>
    <xf numFmtId="164" fontId="1" fillId="0" borderId="7" xfId="1" applyNumberFormat="1" applyBorder="1" applyAlignment="1">
      <alignment horizontal="left" indent="1"/>
    </xf>
    <xf numFmtId="2" fontId="1" fillId="0" borderId="7" xfId="1" applyNumberFormat="1" applyBorder="1" applyAlignment="1">
      <alignment horizontal="left" indent="1"/>
    </xf>
    <xf numFmtId="164" fontId="1" fillId="0" borderId="5" xfId="1" applyNumberFormat="1" applyBorder="1" applyAlignment="1">
      <alignment horizontal="center"/>
    </xf>
    <xf numFmtId="164" fontId="1" fillId="0" borderId="5" xfId="1" applyNumberFormat="1" applyBorder="1" applyAlignment="1">
      <alignment horizontal="left" indent="1"/>
    </xf>
    <xf numFmtId="2" fontId="1" fillId="0" borderId="5" xfId="1" applyNumberFormat="1" applyBorder="1" applyAlignment="1">
      <alignment horizontal="left" indent="1"/>
    </xf>
    <xf numFmtId="164" fontId="1" fillId="0" borderId="0" xfId="1" applyNumberFormat="1" applyBorder="1" applyAlignment="1">
      <alignment horizontal="left" indent="1"/>
    </xf>
    <xf numFmtId="2" fontId="1" fillId="0" borderId="0" xfId="1" applyNumberFormat="1" applyBorder="1" applyAlignment="1">
      <alignment horizontal="left" indent="1"/>
    </xf>
    <xf numFmtId="2" fontId="1" fillId="0" borderId="0" xfId="1" applyNumberFormat="1" applyBorder="1"/>
    <xf numFmtId="2" fontId="1" fillId="0" borderId="0" xfId="1" applyNumberFormat="1" applyBorder="1" applyAlignment="1">
      <alignment horizontal="left"/>
    </xf>
    <xf numFmtId="2" fontId="1" fillId="0" borderId="0" xfId="1" applyNumberFormat="1"/>
    <xf numFmtId="2" fontId="1" fillId="0" borderId="0" xfId="1" applyNumberFormat="1" applyAlignment="1">
      <alignment horizontal="left"/>
    </xf>
    <xf numFmtId="164" fontId="1" fillId="0" borderId="0" xfId="1" applyNumberFormat="1"/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412984980090153E-2"/>
          <c:y val="9.2553815426478669E-2"/>
          <c:w val="0.85965507376608397"/>
          <c:h val="0.72237124235300432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'Profil 1'!$B$7:$B$19</c:f>
              <c:numCache>
                <c:formatCode>0.0</c:formatCode>
                <c:ptCount val="13"/>
                <c:pt idx="0">
                  <c:v>0</c:v>
                </c:pt>
                <c:pt idx="1">
                  <c:v>2</c:v>
                </c:pt>
                <c:pt idx="2">
                  <c:v>4.5</c:v>
                </c:pt>
                <c:pt idx="3">
                  <c:v>5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14.5</c:v>
                </c:pt>
                <c:pt idx="8">
                  <c:v>15</c:v>
                </c:pt>
                <c:pt idx="9">
                  <c:v>16</c:v>
                </c:pt>
                <c:pt idx="10">
                  <c:v>20</c:v>
                </c:pt>
              </c:numCache>
            </c:numRef>
          </c:xVal>
          <c:yVal>
            <c:numRef>
              <c:f>'Profil 1'!$C$7:$C$19</c:f>
              <c:numCache>
                <c:formatCode>0.00</c:formatCode>
                <c:ptCount val="13"/>
                <c:pt idx="0">
                  <c:v>79</c:v>
                </c:pt>
                <c:pt idx="1">
                  <c:v>78.59</c:v>
                </c:pt>
                <c:pt idx="2">
                  <c:v>77.599999999999994</c:v>
                </c:pt>
                <c:pt idx="3">
                  <c:v>76.569999999999993</c:v>
                </c:pt>
                <c:pt idx="4">
                  <c:v>75.8</c:v>
                </c:pt>
                <c:pt idx="5">
                  <c:v>75.760000000000005</c:v>
                </c:pt>
                <c:pt idx="6">
                  <c:v>76.260000000000005</c:v>
                </c:pt>
                <c:pt idx="7">
                  <c:v>76.569999999999993</c:v>
                </c:pt>
                <c:pt idx="8">
                  <c:v>77.2</c:v>
                </c:pt>
                <c:pt idx="9">
                  <c:v>77.52</c:v>
                </c:pt>
                <c:pt idx="10">
                  <c:v>78.75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F06-4EAB-8B14-042F3308DD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5416816"/>
        <c:axId val="1"/>
      </c:scatterChart>
      <c:valAx>
        <c:axId val="215416816"/>
        <c:scaling>
          <c:orientation val="minMax"/>
          <c:max val="2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1"/>
        <c:crosses val="autoZero"/>
        <c:crossBetween val="midCat"/>
        <c:majorUnit val="5"/>
        <c:minorUnit val="1"/>
      </c:valAx>
      <c:valAx>
        <c:axId val="1"/>
        <c:scaling>
          <c:orientation val="minMax"/>
          <c:max val="79"/>
          <c:min val="7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215416816"/>
        <c:crosses val="autoZero"/>
        <c:crossBetween val="midCat"/>
        <c:majorUnit val="1"/>
        <c:minorUnit val="0.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97456542880024"/>
          <c:y val="7.7099947495646609E-2"/>
          <c:w val="0.81584739257280137"/>
          <c:h val="0.69389952746081951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'Profil 1'!$E$7:$E$17</c:f>
              <c:numCache>
                <c:formatCode>0.0</c:formatCode>
                <c:ptCount val="11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26</c:v>
                </c:pt>
                <c:pt idx="7">
                  <c:v>33</c:v>
                </c:pt>
                <c:pt idx="8">
                  <c:v>40</c:v>
                </c:pt>
                <c:pt idx="9">
                  <c:v>60</c:v>
                </c:pt>
                <c:pt idx="10">
                  <c:v>80</c:v>
                </c:pt>
              </c:numCache>
            </c:numRef>
          </c:xVal>
          <c:yVal>
            <c:numRef>
              <c:f>'Profil 1'!$F$7:$F$17</c:f>
              <c:numCache>
                <c:formatCode>0.00</c:formatCode>
                <c:ptCount val="11"/>
                <c:pt idx="0">
                  <c:v>75.75</c:v>
                </c:pt>
                <c:pt idx="1">
                  <c:v>76.5</c:v>
                </c:pt>
                <c:pt idx="2">
                  <c:v>76.849999999999994</c:v>
                </c:pt>
                <c:pt idx="3">
                  <c:v>77.099999999999994</c:v>
                </c:pt>
                <c:pt idx="4">
                  <c:v>77.3</c:v>
                </c:pt>
                <c:pt idx="5">
                  <c:v>77.5</c:v>
                </c:pt>
                <c:pt idx="6">
                  <c:v>77.75</c:v>
                </c:pt>
                <c:pt idx="7">
                  <c:v>78</c:v>
                </c:pt>
                <c:pt idx="8">
                  <c:v>78.2</c:v>
                </c:pt>
                <c:pt idx="9">
                  <c:v>78.8</c:v>
                </c:pt>
                <c:pt idx="10">
                  <c:v>79.2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F66-43AB-B950-89E51F1F08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5418064"/>
        <c:axId val="1"/>
      </c:scatterChart>
      <c:valAx>
        <c:axId val="215418064"/>
        <c:scaling>
          <c:orientation val="minMax"/>
          <c:max val="8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 sz="1200" b="0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Natężenie przepływu, </a:t>
                </a:r>
                <a:r>
                  <a:rPr lang="pl-PL" sz="1200" b="0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Q</a:t>
                </a:r>
                <a:r>
                  <a:rPr lang="pl-PL" sz="1200" b="0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 [m</a:t>
                </a:r>
                <a:r>
                  <a:rPr lang="pl-PL" sz="1200" b="0" i="0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</a:t>
                </a:r>
                <a:r>
                  <a:rPr lang="pl-PL" sz="1200" b="0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/s]</a:t>
                </a:r>
              </a:p>
            </c:rich>
          </c:tx>
          <c:layout>
            <c:manualLayout>
              <c:xMode val="edge"/>
              <c:yMode val="edge"/>
              <c:x val="0.37454812113569519"/>
              <c:y val="0.8730435231124689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1"/>
        <c:crosses val="autoZero"/>
        <c:crossBetween val="midCat"/>
        <c:majorUnit val="10"/>
        <c:minorUnit val="5"/>
      </c:valAx>
      <c:valAx>
        <c:axId val="1"/>
        <c:scaling>
          <c:orientation val="minMax"/>
          <c:max val="79.5"/>
          <c:min val="75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 sz="1200" b="0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Rzędna zw. wody, </a:t>
                </a:r>
                <a:r>
                  <a:rPr lang="pl-PL" sz="1200" b="0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Rzw</a:t>
                </a:r>
                <a:r>
                  <a:rPr lang="pl-PL" sz="1200" b="0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 [m npm]</a:t>
                </a:r>
              </a:p>
            </c:rich>
          </c:tx>
          <c:layout>
            <c:manualLayout>
              <c:xMode val="edge"/>
              <c:yMode val="edge"/>
              <c:x val="2.3486515846792767E-2"/>
              <c:y val="9.524111161226935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215418064"/>
        <c:crosses val="autoZero"/>
        <c:crossBetween val="midCat"/>
        <c:majorUnit val="1"/>
        <c:minorUnit val="0.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18591311383841"/>
          <c:y val="9.2553815426478669E-2"/>
          <c:w val="0.79351611132908229"/>
          <c:h val="0.72237124235300432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'Profil 2'!$A$7:$A$34</c:f>
              <c:numCache>
                <c:formatCode>0.0</c:formatCode>
                <c:ptCount val="28"/>
                <c:pt idx="0">
                  <c:v>0</c:v>
                </c:pt>
                <c:pt idx="1">
                  <c:v>2.9</c:v>
                </c:pt>
                <c:pt idx="2">
                  <c:v>4.4000000000000004</c:v>
                </c:pt>
                <c:pt idx="3">
                  <c:v>5.9</c:v>
                </c:pt>
                <c:pt idx="4">
                  <c:v>7.4</c:v>
                </c:pt>
                <c:pt idx="5" formatCode="General">
                  <c:v>8.6</c:v>
                </c:pt>
                <c:pt idx="6" formatCode="General">
                  <c:v>9.5</c:v>
                </c:pt>
                <c:pt idx="7" formatCode="General">
                  <c:v>10</c:v>
                </c:pt>
                <c:pt idx="8" formatCode="General">
                  <c:v>10.5</c:v>
                </c:pt>
                <c:pt idx="9" formatCode="General">
                  <c:v>11</c:v>
                </c:pt>
                <c:pt idx="10" formatCode="General">
                  <c:v>11.5</c:v>
                </c:pt>
                <c:pt idx="11" formatCode="General">
                  <c:v>12</c:v>
                </c:pt>
                <c:pt idx="12" formatCode="General">
                  <c:v>12.5</c:v>
                </c:pt>
                <c:pt idx="13" formatCode="General">
                  <c:v>13</c:v>
                </c:pt>
                <c:pt idx="14" formatCode="General">
                  <c:v>13.5</c:v>
                </c:pt>
                <c:pt idx="15" formatCode="General">
                  <c:v>14</c:v>
                </c:pt>
                <c:pt idx="16" formatCode="General">
                  <c:v>14.5</c:v>
                </c:pt>
                <c:pt idx="17" formatCode="General">
                  <c:v>15</c:v>
                </c:pt>
                <c:pt idx="18" formatCode="General">
                  <c:v>15.5</c:v>
                </c:pt>
                <c:pt idx="19" formatCode="General">
                  <c:v>16</c:v>
                </c:pt>
                <c:pt idx="20" formatCode="General">
                  <c:v>16.5</c:v>
                </c:pt>
                <c:pt idx="21" formatCode="General">
                  <c:v>17</c:v>
                </c:pt>
                <c:pt idx="22" formatCode="General">
                  <c:v>17.5</c:v>
                </c:pt>
                <c:pt idx="23" formatCode="General">
                  <c:v>18.5</c:v>
                </c:pt>
                <c:pt idx="24" formatCode="General">
                  <c:v>21.4</c:v>
                </c:pt>
                <c:pt idx="25" formatCode="General">
                  <c:v>23.2</c:v>
                </c:pt>
                <c:pt idx="26" formatCode="General">
                  <c:v>26.3</c:v>
                </c:pt>
                <c:pt idx="27" formatCode="General">
                  <c:v>27.4</c:v>
                </c:pt>
              </c:numCache>
            </c:numRef>
          </c:xVal>
          <c:yVal>
            <c:numRef>
              <c:f>'Profil 2'!$B$7:$B$34</c:f>
              <c:numCache>
                <c:formatCode>0.000</c:formatCode>
                <c:ptCount val="28"/>
                <c:pt idx="0">
                  <c:v>91.27</c:v>
                </c:pt>
                <c:pt idx="1">
                  <c:v>90.06</c:v>
                </c:pt>
                <c:pt idx="2">
                  <c:v>89.6</c:v>
                </c:pt>
                <c:pt idx="3">
                  <c:v>89.12</c:v>
                </c:pt>
                <c:pt idx="4">
                  <c:v>88.53</c:v>
                </c:pt>
                <c:pt idx="5">
                  <c:v>88.56</c:v>
                </c:pt>
                <c:pt idx="6">
                  <c:v>88.01</c:v>
                </c:pt>
                <c:pt idx="7">
                  <c:v>87.935000000000002</c:v>
                </c:pt>
                <c:pt idx="8">
                  <c:v>87.86</c:v>
                </c:pt>
                <c:pt idx="9">
                  <c:v>87.785000000000011</c:v>
                </c:pt>
                <c:pt idx="10">
                  <c:v>87.79</c:v>
                </c:pt>
                <c:pt idx="11">
                  <c:v>87.86</c:v>
                </c:pt>
                <c:pt idx="12">
                  <c:v>87.81</c:v>
                </c:pt>
                <c:pt idx="13">
                  <c:v>87.785000000000011</c:v>
                </c:pt>
                <c:pt idx="14">
                  <c:v>87.78</c:v>
                </c:pt>
                <c:pt idx="15">
                  <c:v>87.785000000000011</c:v>
                </c:pt>
                <c:pt idx="16">
                  <c:v>87.76</c:v>
                </c:pt>
                <c:pt idx="17">
                  <c:v>87.800000000000011</c:v>
                </c:pt>
                <c:pt idx="18">
                  <c:v>87.76</c:v>
                </c:pt>
                <c:pt idx="19">
                  <c:v>87.81</c:v>
                </c:pt>
                <c:pt idx="20">
                  <c:v>87.825000000000003</c:v>
                </c:pt>
                <c:pt idx="21">
                  <c:v>87.885000000000005</c:v>
                </c:pt>
                <c:pt idx="22">
                  <c:v>88.01</c:v>
                </c:pt>
                <c:pt idx="23">
                  <c:v>88.65</c:v>
                </c:pt>
                <c:pt idx="24">
                  <c:v>89.14</c:v>
                </c:pt>
                <c:pt idx="25">
                  <c:v>89.73</c:v>
                </c:pt>
                <c:pt idx="26">
                  <c:v>90.07</c:v>
                </c:pt>
                <c:pt idx="27">
                  <c:v>91.15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D4A-4C20-A15B-5D6C1BB515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593200"/>
        <c:axId val="1"/>
      </c:scatterChart>
      <c:valAx>
        <c:axId val="101593200"/>
        <c:scaling>
          <c:orientation val="minMax"/>
          <c:max val="28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1"/>
        <c:crosses val="autoZero"/>
        <c:crossBetween val="midCat"/>
        <c:majorUnit val="5"/>
        <c:minorUnit val="1"/>
      </c:valAx>
      <c:valAx>
        <c:axId val="1"/>
        <c:scaling>
          <c:orientation val="minMax"/>
          <c:max val="92"/>
          <c:min val="8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101593200"/>
        <c:crosses val="autoZero"/>
        <c:crossBetween val="midCat"/>
        <c:majorUnit val="2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84910302167522"/>
          <c:y val="7.7451116157209121E-2"/>
          <c:w val="0.80579066584488346"/>
          <c:h val="0.69250409740563446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'Profil 2'!$D$7:$D$24</c:f>
              <c:numCache>
                <c:formatCode>0.0</c:formatCode>
                <c:ptCount val="18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  <c:pt idx="12">
                  <c:v>110</c:v>
                </c:pt>
                <c:pt idx="13">
                  <c:v>120</c:v>
                </c:pt>
                <c:pt idx="14">
                  <c:v>130</c:v>
                </c:pt>
                <c:pt idx="15">
                  <c:v>140</c:v>
                </c:pt>
                <c:pt idx="16">
                  <c:v>150</c:v>
                </c:pt>
                <c:pt idx="17">
                  <c:v>200</c:v>
                </c:pt>
              </c:numCache>
            </c:numRef>
          </c:xVal>
          <c:yVal>
            <c:numRef>
              <c:f>'Profil 2'!$E$7:$E$24</c:f>
              <c:numCache>
                <c:formatCode>0.00</c:formatCode>
                <c:ptCount val="18"/>
                <c:pt idx="0">
                  <c:v>87.6</c:v>
                </c:pt>
                <c:pt idx="1">
                  <c:v>88.26</c:v>
                </c:pt>
                <c:pt idx="2">
                  <c:v>88.6</c:v>
                </c:pt>
                <c:pt idx="3">
                  <c:v>89.02</c:v>
                </c:pt>
                <c:pt idx="4">
                  <c:v>89.31</c:v>
                </c:pt>
                <c:pt idx="5">
                  <c:v>89.56</c:v>
                </c:pt>
                <c:pt idx="6">
                  <c:v>89.8</c:v>
                </c:pt>
                <c:pt idx="7">
                  <c:v>90.02</c:v>
                </c:pt>
                <c:pt idx="8">
                  <c:v>90.22</c:v>
                </c:pt>
                <c:pt idx="9">
                  <c:v>90.37</c:v>
                </c:pt>
                <c:pt idx="10">
                  <c:v>90.49</c:v>
                </c:pt>
                <c:pt idx="11">
                  <c:v>90.6</c:v>
                </c:pt>
                <c:pt idx="12">
                  <c:v>90.67</c:v>
                </c:pt>
                <c:pt idx="13">
                  <c:v>90.74</c:v>
                </c:pt>
                <c:pt idx="14">
                  <c:v>90.8</c:v>
                </c:pt>
                <c:pt idx="15">
                  <c:v>90.85</c:v>
                </c:pt>
                <c:pt idx="16">
                  <c:v>90.9</c:v>
                </c:pt>
                <c:pt idx="17">
                  <c:v>91.05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AB3-4E45-B739-2A6248DD17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594448"/>
        <c:axId val="1"/>
      </c:scatterChart>
      <c:valAx>
        <c:axId val="101594448"/>
        <c:scaling>
          <c:orientation val="minMax"/>
          <c:max val="2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 sz="1200" b="0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Natężenie przepływu wody, </a:t>
                </a:r>
                <a:r>
                  <a:rPr lang="pl-PL" sz="1200" b="0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Q</a:t>
                </a:r>
                <a:r>
                  <a:rPr lang="pl-PL" sz="1200" b="0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 [m</a:t>
                </a:r>
                <a:r>
                  <a:rPr lang="pl-PL" sz="1200" b="0" i="0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</a:t>
                </a:r>
                <a:r>
                  <a:rPr lang="pl-PL" sz="1200" b="0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/s]</a:t>
                </a:r>
              </a:p>
            </c:rich>
          </c:tx>
          <c:layout>
            <c:manualLayout>
              <c:xMode val="edge"/>
              <c:yMode val="edge"/>
              <c:x val="0.33585054190735414"/>
              <c:y val="0.8724640437709145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87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 sz="1200" b="0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Rzędna zw. wody, </a:t>
                </a:r>
                <a:r>
                  <a:rPr lang="pl-PL" sz="1200" b="0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Rzw</a:t>
                </a:r>
                <a:r>
                  <a:rPr lang="pl-PL" sz="1200" b="0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 [m npm]</a:t>
                </a:r>
              </a:p>
            </c:rich>
          </c:tx>
          <c:layout>
            <c:manualLayout>
              <c:xMode val="edge"/>
              <c:yMode val="edge"/>
              <c:x val="2.3810299612834814E-2"/>
              <c:y val="9.3396934189575717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10159444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>
      <c:oddHeader>&amp;LMałe budowle wodne</c:oddHeader>
    </c:headerFooter>
    <c:pageMargins b="0.56000000000000005" l="0.17" r="0.23" t="1" header="0.5" footer="0.5"/>
    <c:pageSetup paperSize="9"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18591311383841"/>
          <c:y val="9.2553815426478669E-2"/>
          <c:w val="0.80853534372016911"/>
          <c:h val="0.72237124235300432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'Profil 3'!$B$7:$B$16</c:f>
              <c:numCache>
                <c:formatCode>0.0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13</c:v>
                </c:pt>
                <c:pt idx="3">
                  <c:v>17</c:v>
                </c:pt>
                <c:pt idx="4">
                  <c:v>22</c:v>
                </c:pt>
                <c:pt idx="5">
                  <c:v>24</c:v>
                </c:pt>
                <c:pt idx="6">
                  <c:v>33</c:v>
                </c:pt>
                <c:pt idx="7">
                  <c:v>36</c:v>
                </c:pt>
                <c:pt idx="8">
                  <c:v>39</c:v>
                </c:pt>
                <c:pt idx="9">
                  <c:v>43</c:v>
                </c:pt>
              </c:numCache>
            </c:numRef>
          </c:xVal>
          <c:yVal>
            <c:numRef>
              <c:f>'Profil 3'!$C$7:$C$16</c:f>
              <c:numCache>
                <c:formatCode>0.00</c:formatCode>
                <c:ptCount val="10"/>
                <c:pt idx="0">
                  <c:v>53.4</c:v>
                </c:pt>
                <c:pt idx="1">
                  <c:v>52.75</c:v>
                </c:pt>
                <c:pt idx="2">
                  <c:v>52.62</c:v>
                </c:pt>
                <c:pt idx="3">
                  <c:v>51.23</c:v>
                </c:pt>
                <c:pt idx="4">
                  <c:v>51.08</c:v>
                </c:pt>
                <c:pt idx="5">
                  <c:v>50.01</c:v>
                </c:pt>
                <c:pt idx="6">
                  <c:v>49.3</c:v>
                </c:pt>
                <c:pt idx="7">
                  <c:v>49.52</c:v>
                </c:pt>
                <c:pt idx="8">
                  <c:v>51.27</c:v>
                </c:pt>
                <c:pt idx="9">
                  <c:v>53.4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F1F-4939-BA70-A574097DCC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924656"/>
        <c:axId val="1"/>
      </c:scatterChart>
      <c:valAx>
        <c:axId val="216924656"/>
        <c:scaling>
          <c:orientation val="minMax"/>
          <c:max val="45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1"/>
        <c:crosses val="autoZero"/>
        <c:crossBetween val="midCat"/>
        <c:majorUnit val="5"/>
        <c:minorUnit val="1"/>
      </c:valAx>
      <c:valAx>
        <c:axId val="1"/>
        <c:scaling>
          <c:orientation val="minMax"/>
          <c:max val="53.5"/>
          <c:min val="4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216924656"/>
        <c:crosses val="autoZero"/>
        <c:crossBetween val="midCat"/>
        <c:majorUnit val="2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50424263057381"/>
          <c:y val="7.7451116157209121E-2"/>
          <c:w val="0.80627487724291014"/>
          <c:h val="0.69250409740563446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'Profil 3'!$E$7:$E$22</c:f>
              <c:numCache>
                <c:formatCode>0.0</c:formatCode>
                <c:ptCount val="16"/>
                <c:pt idx="0">
                  <c:v>0</c:v>
                </c:pt>
                <c:pt idx="1">
                  <c:v>3.6</c:v>
                </c:pt>
                <c:pt idx="2">
                  <c:v>5</c:v>
                </c:pt>
                <c:pt idx="3">
                  <c:v>8.5</c:v>
                </c:pt>
                <c:pt idx="4">
                  <c:v>10</c:v>
                </c:pt>
                <c:pt idx="5">
                  <c:v>18</c:v>
                </c:pt>
                <c:pt idx="6">
                  <c:v>20</c:v>
                </c:pt>
                <c:pt idx="7">
                  <c:v>30</c:v>
                </c:pt>
                <c:pt idx="8">
                  <c:v>40</c:v>
                </c:pt>
                <c:pt idx="9">
                  <c:v>50</c:v>
                </c:pt>
                <c:pt idx="10">
                  <c:v>60</c:v>
                </c:pt>
                <c:pt idx="11">
                  <c:v>70</c:v>
                </c:pt>
                <c:pt idx="12">
                  <c:v>80</c:v>
                </c:pt>
                <c:pt idx="13">
                  <c:v>90</c:v>
                </c:pt>
                <c:pt idx="14">
                  <c:v>100</c:v>
                </c:pt>
                <c:pt idx="15">
                  <c:v>110</c:v>
                </c:pt>
              </c:numCache>
            </c:numRef>
          </c:xVal>
          <c:yVal>
            <c:numRef>
              <c:f>'Profil 3'!$F$7:$F$22</c:f>
              <c:numCache>
                <c:formatCode>0.00</c:formatCode>
                <c:ptCount val="16"/>
                <c:pt idx="0">
                  <c:v>49.3</c:v>
                </c:pt>
                <c:pt idx="1">
                  <c:v>49.66</c:v>
                </c:pt>
                <c:pt idx="2">
                  <c:v>49.76</c:v>
                </c:pt>
                <c:pt idx="3">
                  <c:v>50</c:v>
                </c:pt>
                <c:pt idx="4">
                  <c:v>50.08</c:v>
                </c:pt>
                <c:pt idx="5">
                  <c:v>50.4</c:v>
                </c:pt>
                <c:pt idx="6">
                  <c:v>50.47</c:v>
                </c:pt>
                <c:pt idx="7">
                  <c:v>50.75</c:v>
                </c:pt>
                <c:pt idx="8">
                  <c:v>50.98</c:v>
                </c:pt>
                <c:pt idx="9">
                  <c:v>51.2</c:v>
                </c:pt>
                <c:pt idx="10">
                  <c:v>51.38</c:v>
                </c:pt>
                <c:pt idx="11">
                  <c:v>51.53</c:v>
                </c:pt>
                <c:pt idx="12">
                  <c:v>51.65</c:v>
                </c:pt>
                <c:pt idx="13">
                  <c:v>51.75</c:v>
                </c:pt>
                <c:pt idx="14">
                  <c:v>51.81</c:v>
                </c:pt>
                <c:pt idx="15">
                  <c:v>51.85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A94-4800-8DB5-6150A3983D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925904"/>
        <c:axId val="1"/>
      </c:scatterChart>
      <c:valAx>
        <c:axId val="216925904"/>
        <c:scaling>
          <c:orientation val="minMax"/>
          <c:max val="12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 sz="1200" b="0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Natężenie przepływu wody, </a:t>
                </a:r>
                <a:r>
                  <a:rPr lang="pl-PL" sz="1200" b="0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Q</a:t>
                </a:r>
                <a:r>
                  <a:rPr lang="pl-PL" sz="1200" b="0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 [m</a:t>
                </a:r>
                <a:r>
                  <a:rPr lang="pl-PL" sz="1200" b="0" i="0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</a:t>
                </a:r>
                <a:r>
                  <a:rPr lang="pl-PL" sz="1200" b="0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/s]</a:t>
                </a:r>
              </a:p>
            </c:rich>
          </c:tx>
          <c:layout>
            <c:manualLayout>
              <c:xMode val="edge"/>
              <c:yMode val="edge"/>
              <c:x val="0.33626037516022139"/>
              <c:y val="0.8724640437709145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1"/>
        <c:crosses val="autoZero"/>
        <c:crossBetween val="midCat"/>
        <c:majorUnit val="20"/>
        <c:minorUnit val="5"/>
      </c:valAx>
      <c:valAx>
        <c:axId val="1"/>
        <c:scaling>
          <c:orientation val="minMax"/>
          <c:max val="52"/>
          <c:min val="4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 sz="1200" b="0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Rzedna zw. wody, </a:t>
                </a:r>
                <a:r>
                  <a:rPr lang="pl-PL" sz="1200" b="0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Rzw</a:t>
                </a:r>
                <a:r>
                  <a:rPr lang="pl-PL" sz="1200" b="0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 [m npm]</a:t>
                </a:r>
              </a:p>
            </c:rich>
          </c:tx>
          <c:layout>
            <c:manualLayout>
              <c:xMode val="edge"/>
              <c:yMode val="edge"/>
              <c:x val="2.3750732818008206E-2"/>
              <c:y val="9.3396934189575717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216925904"/>
        <c:crosses val="autoZero"/>
        <c:crossBetween val="midCat"/>
        <c:majorUnit val="1"/>
        <c:minorUnit val="0.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>
      <c:oddHeader>&amp;LMałe budowle wodne</c:oddHeader>
    </c:headerFooter>
    <c:pageMargins b="0.46" l="0.2" r="0.28000000000000003" t="1" header="0.5" footer="0.5"/>
    <c:pageSetup paperSize="9" orientation="landscape" horizontalDpi="-4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16026992572277"/>
          <c:y val="9.2553815426478669E-2"/>
          <c:w val="0.81354175451719801"/>
          <c:h val="0.72237124235300432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'Profil 4'!$A$7:$A$11</c:f>
              <c:numCache>
                <c:formatCode>0.0</c:formatCode>
                <c:ptCount val="5"/>
                <c:pt idx="0">
                  <c:v>0</c:v>
                </c:pt>
                <c:pt idx="1">
                  <c:v>18</c:v>
                </c:pt>
                <c:pt idx="2">
                  <c:v>23</c:v>
                </c:pt>
                <c:pt idx="3">
                  <c:v>36</c:v>
                </c:pt>
                <c:pt idx="4">
                  <c:v>54</c:v>
                </c:pt>
              </c:numCache>
            </c:numRef>
          </c:xVal>
          <c:yVal>
            <c:numRef>
              <c:f>'Profil 4'!$B$7:$B$11</c:f>
              <c:numCache>
                <c:formatCode>0.0</c:formatCode>
                <c:ptCount val="5"/>
                <c:pt idx="0">
                  <c:v>65.8</c:v>
                </c:pt>
                <c:pt idx="1">
                  <c:v>53.8</c:v>
                </c:pt>
                <c:pt idx="2">
                  <c:v>53.3</c:v>
                </c:pt>
                <c:pt idx="3">
                  <c:v>54</c:v>
                </c:pt>
                <c:pt idx="4">
                  <c:v>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10A-4FE2-8E56-C17FE3902A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5675008"/>
        <c:axId val="1"/>
      </c:scatterChart>
      <c:valAx>
        <c:axId val="2156750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215675008"/>
        <c:crosses val="autoZero"/>
        <c:crossBetween val="midCat"/>
        <c:majorUnit val="2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50424263057381"/>
          <c:y val="7.7275132866285026E-2"/>
          <c:w val="0.80627487724291014"/>
          <c:h val="0.6932033977710863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'Profil 4'!$D$7:$D$24</c:f>
              <c:numCache>
                <c:formatCode>0.0</c:formatCode>
                <c:ptCount val="18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  <c:pt idx="12">
                  <c:v>110</c:v>
                </c:pt>
                <c:pt idx="13">
                  <c:v>120</c:v>
                </c:pt>
                <c:pt idx="14">
                  <c:v>130</c:v>
                </c:pt>
                <c:pt idx="15">
                  <c:v>140</c:v>
                </c:pt>
                <c:pt idx="16">
                  <c:v>150</c:v>
                </c:pt>
                <c:pt idx="17">
                  <c:v>200</c:v>
                </c:pt>
              </c:numCache>
            </c:numRef>
          </c:xVal>
          <c:yVal>
            <c:numRef>
              <c:f>'Profil 4'!$E$7:$E$24</c:f>
              <c:numCache>
                <c:formatCode>0.00</c:formatCode>
                <c:ptCount val="18"/>
                <c:pt idx="0">
                  <c:v>53.3</c:v>
                </c:pt>
                <c:pt idx="1">
                  <c:v>54.1</c:v>
                </c:pt>
                <c:pt idx="2">
                  <c:v>54.5</c:v>
                </c:pt>
                <c:pt idx="3">
                  <c:v>55</c:v>
                </c:pt>
                <c:pt idx="4">
                  <c:v>55.4</c:v>
                </c:pt>
                <c:pt idx="5">
                  <c:v>55.8</c:v>
                </c:pt>
                <c:pt idx="6">
                  <c:v>56.1</c:v>
                </c:pt>
                <c:pt idx="7">
                  <c:v>56.35</c:v>
                </c:pt>
                <c:pt idx="8">
                  <c:v>56.6</c:v>
                </c:pt>
                <c:pt idx="9">
                  <c:v>56.8</c:v>
                </c:pt>
                <c:pt idx="10">
                  <c:v>57</c:v>
                </c:pt>
                <c:pt idx="11">
                  <c:v>57.15</c:v>
                </c:pt>
                <c:pt idx="12">
                  <c:v>57.25</c:v>
                </c:pt>
                <c:pt idx="13">
                  <c:v>57.35</c:v>
                </c:pt>
                <c:pt idx="14">
                  <c:v>57.45</c:v>
                </c:pt>
                <c:pt idx="15">
                  <c:v>57.53</c:v>
                </c:pt>
                <c:pt idx="16">
                  <c:v>57.6</c:v>
                </c:pt>
                <c:pt idx="17">
                  <c:v>57.75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30F-406B-9AEE-56C1BC0763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5676256"/>
        <c:axId val="1"/>
      </c:scatterChart>
      <c:valAx>
        <c:axId val="215676256"/>
        <c:scaling>
          <c:orientation val="minMax"/>
          <c:max val="2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 sz="1200" b="0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Natężenie przepływu wody, </a:t>
                </a:r>
                <a:r>
                  <a:rPr lang="pl-PL" sz="1200" b="0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Q</a:t>
                </a:r>
                <a:r>
                  <a:rPr lang="pl-PL" sz="1200" b="0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 [m</a:t>
                </a:r>
                <a:r>
                  <a:rPr lang="pl-PL" sz="1200" b="0" i="0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</a:t>
                </a:r>
                <a:r>
                  <a:rPr lang="pl-PL" sz="1200" b="0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/s]</a:t>
                </a:r>
              </a:p>
            </c:rich>
          </c:tx>
          <c:layout>
            <c:manualLayout>
              <c:xMode val="edge"/>
              <c:yMode val="edge"/>
              <c:x val="0.33626037516022139"/>
              <c:y val="0.8727544417839249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58"/>
          <c:min val="5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 sz="1200" b="0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Rzędna zw. wody, </a:t>
                </a:r>
                <a:r>
                  <a:rPr lang="pl-PL" sz="1200" b="0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Rzw</a:t>
                </a:r>
                <a:r>
                  <a:rPr lang="pl-PL" sz="1200" b="0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 [m npm]</a:t>
                </a:r>
              </a:p>
            </c:rich>
          </c:tx>
          <c:layout>
            <c:manualLayout>
              <c:xMode val="edge"/>
              <c:yMode val="edge"/>
              <c:x val="2.3750732818008206E-2"/>
              <c:y val="9.318471904463782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21567625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</xdr:colOff>
      <xdr:row>0</xdr:row>
      <xdr:rowOff>0</xdr:rowOff>
    </xdr:from>
    <xdr:to>
      <xdr:col>17</xdr:col>
      <xdr:colOff>0</xdr:colOff>
      <xdr:row>19</xdr:row>
      <xdr:rowOff>160020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20</xdr:row>
      <xdr:rowOff>0</xdr:rowOff>
    </xdr:from>
    <xdr:to>
      <xdr:col>17</xdr:col>
      <xdr:colOff>22860</xdr:colOff>
      <xdr:row>40</xdr:row>
      <xdr:rowOff>7620</xdr:rowOff>
    </xdr:to>
    <xdr:graphicFrame macro="">
      <xdr:nvGraphicFramePr>
        <xdr:cNvPr id="3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</xdr:colOff>
      <xdr:row>0</xdr:row>
      <xdr:rowOff>0</xdr:rowOff>
    </xdr:from>
    <xdr:to>
      <xdr:col>16</xdr:col>
      <xdr:colOff>0</xdr:colOff>
      <xdr:row>19</xdr:row>
      <xdr:rowOff>160020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22860</xdr:colOff>
      <xdr:row>20</xdr:row>
      <xdr:rowOff>0</xdr:rowOff>
    </xdr:from>
    <xdr:to>
      <xdr:col>16</xdr:col>
      <xdr:colOff>7620</xdr:colOff>
      <xdr:row>39</xdr:row>
      <xdr:rowOff>160020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</xdr:colOff>
      <xdr:row>0</xdr:row>
      <xdr:rowOff>0</xdr:rowOff>
    </xdr:from>
    <xdr:to>
      <xdr:col>17</xdr:col>
      <xdr:colOff>0</xdr:colOff>
      <xdr:row>19</xdr:row>
      <xdr:rowOff>160020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7620</xdr:colOff>
      <xdr:row>20</xdr:row>
      <xdr:rowOff>0</xdr:rowOff>
    </xdr:from>
    <xdr:to>
      <xdr:col>17</xdr:col>
      <xdr:colOff>7620</xdr:colOff>
      <xdr:row>39</xdr:row>
      <xdr:rowOff>160020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</xdr:colOff>
      <xdr:row>0</xdr:row>
      <xdr:rowOff>0</xdr:rowOff>
    </xdr:from>
    <xdr:to>
      <xdr:col>16</xdr:col>
      <xdr:colOff>0</xdr:colOff>
      <xdr:row>19</xdr:row>
      <xdr:rowOff>160020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20</xdr:row>
      <xdr:rowOff>0</xdr:rowOff>
    </xdr:from>
    <xdr:to>
      <xdr:col>16</xdr:col>
      <xdr:colOff>0</xdr:colOff>
      <xdr:row>40</xdr:row>
      <xdr:rowOff>0</xdr:rowOff>
    </xdr:to>
    <xdr:graphicFrame macro="">
      <xdr:nvGraphicFramePr>
        <xdr:cNvPr id="3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ydaktyka/Budownictwo%20wodne/budwod%20dane/budwod%20d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aty IWR"/>
      <sheetName val="Tematy"/>
      <sheetName val="Notec"/>
      <sheetName val="Barchorze"/>
      <sheetName val="Bóbr"/>
      <sheetName val="Sobolice"/>
      <sheetName val="Prosna"/>
      <sheetName val="Pagona"/>
      <sheetName val="Wełna"/>
      <sheetName val="Przepływy % Wełna"/>
      <sheetName val="Warta582"/>
      <sheetName val="Warta568"/>
      <sheetName val="Warta557 "/>
      <sheetName val="Warta555"/>
      <sheetName val="Przepływy % Dobrzyca"/>
      <sheetName val="Dobrzyca"/>
      <sheetName val="Kościerzyn"/>
      <sheetName val="Łobżenica"/>
      <sheetName val="Witrogoszcz"/>
      <sheetName val="Przepływy % Łobżonka"/>
      <sheetName val="Gwda"/>
      <sheetName val="Arkusz1"/>
    </sheetNames>
    <sheetDataSet>
      <sheetData sheetId="0" refreshError="1"/>
      <sheetData sheetId="1" refreshError="1"/>
      <sheetData sheetId="2">
        <row r="7">
          <cell r="A7">
            <v>0</v>
          </cell>
          <cell r="B7">
            <v>65.8</v>
          </cell>
          <cell r="D7">
            <v>0</v>
          </cell>
          <cell r="E7">
            <v>53.3</v>
          </cell>
        </row>
        <row r="8">
          <cell r="A8">
            <v>18</v>
          </cell>
          <cell r="B8">
            <v>53.8</v>
          </cell>
          <cell r="D8">
            <v>5</v>
          </cell>
          <cell r="E8">
            <v>54.1</v>
          </cell>
        </row>
        <row r="9">
          <cell r="A9">
            <v>23</v>
          </cell>
          <cell r="B9">
            <v>53.3</v>
          </cell>
          <cell r="D9">
            <v>10</v>
          </cell>
          <cell r="E9">
            <v>54.5</v>
          </cell>
        </row>
        <row r="10">
          <cell r="A10">
            <v>36</v>
          </cell>
          <cell r="B10">
            <v>54</v>
          </cell>
          <cell r="D10">
            <v>20</v>
          </cell>
          <cell r="E10">
            <v>55</v>
          </cell>
        </row>
        <row r="11">
          <cell r="A11">
            <v>54</v>
          </cell>
          <cell r="B11">
            <v>66</v>
          </cell>
          <cell r="D11">
            <v>30</v>
          </cell>
          <cell r="E11">
            <v>55.4</v>
          </cell>
        </row>
        <row r="12">
          <cell r="D12">
            <v>40</v>
          </cell>
          <cell r="E12">
            <v>55.8</v>
          </cell>
        </row>
        <row r="13">
          <cell r="D13">
            <v>50</v>
          </cell>
          <cell r="E13">
            <v>56.1</v>
          </cell>
        </row>
        <row r="14">
          <cell r="D14">
            <v>60</v>
          </cell>
          <cell r="E14">
            <v>56.35</v>
          </cell>
        </row>
        <row r="15">
          <cell r="D15">
            <v>70</v>
          </cell>
          <cell r="E15">
            <v>56.6</v>
          </cell>
        </row>
        <row r="16">
          <cell r="D16">
            <v>80</v>
          </cell>
          <cell r="E16">
            <v>56.8</v>
          </cell>
        </row>
        <row r="17">
          <cell r="D17">
            <v>90</v>
          </cell>
          <cell r="E17">
            <v>57</v>
          </cell>
        </row>
        <row r="18">
          <cell r="D18">
            <v>100</v>
          </cell>
          <cell r="E18">
            <v>57.15</v>
          </cell>
        </row>
        <row r="19">
          <cell r="D19">
            <v>110</v>
          </cell>
          <cell r="E19">
            <v>57.25</v>
          </cell>
        </row>
        <row r="20">
          <cell r="D20">
            <v>120</v>
          </cell>
          <cell r="E20">
            <v>57.35</v>
          </cell>
        </row>
        <row r="21">
          <cell r="D21">
            <v>130</v>
          </cell>
          <cell r="E21">
            <v>57.45</v>
          </cell>
        </row>
        <row r="22">
          <cell r="D22">
            <v>140</v>
          </cell>
          <cell r="E22">
            <v>57.53</v>
          </cell>
        </row>
        <row r="23">
          <cell r="D23">
            <v>150</v>
          </cell>
          <cell r="E23">
            <v>57.6</v>
          </cell>
        </row>
        <row r="24">
          <cell r="D24">
            <v>200</v>
          </cell>
          <cell r="E24">
            <v>57.75</v>
          </cell>
        </row>
      </sheetData>
      <sheetData sheetId="3">
        <row r="7">
          <cell r="A7">
            <v>0</v>
          </cell>
          <cell r="B7">
            <v>91.27</v>
          </cell>
          <cell r="D7">
            <v>0</v>
          </cell>
          <cell r="E7">
            <v>87.6</v>
          </cell>
        </row>
        <row r="8">
          <cell r="A8">
            <v>2.9</v>
          </cell>
          <cell r="B8">
            <v>90.06</v>
          </cell>
          <cell r="D8">
            <v>5</v>
          </cell>
          <cell r="E8">
            <v>88.26</v>
          </cell>
        </row>
        <row r="9">
          <cell r="A9">
            <v>4.4000000000000004</v>
          </cell>
          <cell r="B9">
            <v>89.6</v>
          </cell>
          <cell r="D9">
            <v>10</v>
          </cell>
          <cell r="E9">
            <v>88.6</v>
          </cell>
        </row>
        <row r="10">
          <cell r="A10">
            <v>5.9</v>
          </cell>
          <cell r="B10">
            <v>89.12</v>
          </cell>
          <cell r="D10">
            <v>20</v>
          </cell>
          <cell r="E10">
            <v>89.02</v>
          </cell>
        </row>
        <row r="11">
          <cell r="A11">
            <v>7.4</v>
          </cell>
          <cell r="B11">
            <v>88.53</v>
          </cell>
          <cell r="D11">
            <v>30</v>
          </cell>
          <cell r="E11">
            <v>89.31</v>
          </cell>
        </row>
        <row r="12">
          <cell r="A12">
            <v>8.6</v>
          </cell>
          <cell r="B12">
            <v>88.56</v>
          </cell>
          <cell r="D12">
            <v>40</v>
          </cell>
          <cell r="E12">
            <v>89.56</v>
          </cell>
        </row>
        <row r="13">
          <cell r="A13">
            <v>9.5</v>
          </cell>
          <cell r="B13">
            <v>88.01</v>
          </cell>
          <cell r="D13">
            <v>50</v>
          </cell>
          <cell r="E13">
            <v>89.8</v>
          </cell>
        </row>
        <row r="14">
          <cell r="A14">
            <v>10</v>
          </cell>
          <cell r="B14">
            <v>87.935000000000002</v>
          </cell>
          <cell r="D14">
            <v>60</v>
          </cell>
          <cell r="E14">
            <v>90.02</v>
          </cell>
        </row>
        <row r="15">
          <cell r="A15">
            <v>10.5</v>
          </cell>
          <cell r="B15">
            <v>87.86</v>
          </cell>
          <cell r="D15">
            <v>70</v>
          </cell>
          <cell r="E15">
            <v>90.22</v>
          </cell>
        </row>
        <row r="16">
          <cell r="A16">
            <v>11</v>
          </cell>
          <cell r="B16">
            <v>87.785000000000011</v>
          </cell>
          <cell r="D16">
            <v>80</v>
          </cell>
          <cell r="E16">
            <v>90.37</v>
          </cell>
        </row>
        <row r="17">
          <cell r="A17">
            <v>11.5</v>
          </cell>
          <cell r="B17">
            <v>87.79</v>
          </cell>
          <cell r="D17">
            <v>90</v>
          </cell>
          <cell r="E17">
            <v>90.49</v>
          </cell>
        </row>
        <row r="18">
          <cell r="A18">
            <v>12</v>
          </cell>
          <cell r="B18">
            <v>87.86</v>
          </cell>
          <cell r="D18">
            <v>100</v>
          </cell>
          <cell r="E18">
            <v>90.6</v>
          </cell>
        </row>
        <row r="19">
          <cell r="A19">
            <v>12.5</v>
          </cell>
          <cell r="B19">
            <v>87.81</v>
          </cell>
          <cell r="D19">
            <v>110</v>
          </cell>
          <cell r="E19">
            <v>90.67</v>
          </cell>
        </row>
        <row r="20">
          <cell r="A20">
            <v>13</v>
          </cell>
          <cell r="B20">
            <v>87.785000000000011</v>
          </cell>
          <cell r="D20">
            <v>120</v>
          </cell>
          <cell r="E20">
            <v>90.74</v>
          </cell>
        </row>
        <row r="21">
          <cell r="A21">
            <v>13.5</v>
          </cell>
          <cell r="B21">
            <v>87.78</v>
          </cell>
          <cell r="D21">
            <v>130</v>
          </cell>
          <cell r="E21">
            <v>90.8</v>
          </cell>
        </row>
        <row r="22">
          <cell r="A22">
            <v>14</v>
          </cell>
          <cell r="B22">
            <v>87.785000000000011</v>
          </cell>
          <cell r="D22">
            <v>140</v>
          </cell>
          <cell r="E22">
            <v>90.85</v>
          </cell>
        </row>
        <row r="23">
          <cell r="A23">
            <v>14.5</v>
          </cell>
          <cell r="B23">
            <v>87.76</v>
          </cell>
          <cell r="D23">
            <v>150</v>
          </cell>
          <cell r="E23">
            <v>90.9</v>
          </cell>
        </row>
        <row r="24">
          <cell r="A24">
            <v>15</v>
          </cell>
          <cell r="B24">
            <v>87.800000000000011</v>
          </cell>
          <cell r="D24">
            <v>200</v>
          </cell>
          <cell r="E24">
            <v>91.05</v>
          </cell>
        </row>
        <row r="25">
          <cell r="A25">
            <v>15.5</v>
          </cell>
          <cell r="B25">
            <v>87.76</v>
          </cell>
        </row>
        <row r="26">
          <cell r="A26">
            <v>16</v>
          </cell>
          <cell r="B26">
            <v>87.81</v>
          </cell>
        </row>
        <row r="27">
          <cell r="A27">
            <v>16.5</v>
          </cell>
          <cell r="B27">
            <v>87.825000000000003</v>
          </cell>
        </row>
        <row r="28">
          <cell r="A28">
            <v>17</v>
          </cell>
          <cell r="B28">
            <v>87.885000000000005</v>
          </cell>
        </row>
        <row r="29">
          <cell r="A29">
            <v>17.5</v>
          </cell>
          <cell r="B29">
            <v>88.01</v>
          </cell>
        </row>
        <row r="30">
          <cell r="A30">
            <v>18.5</v>
          </cell>
          <cell r="B30">
            <v>88.65</v>
          </cell>
        </row>
        <row r="31">
          <cell r="A31">
            <v>21.4</v>
          </cell>
          <cell r="B31">
            <v>89.14</v>
          </cell>
        </row>
        <row r="32">
          <cell r="A32">
            <v>23.2</v>
          </cell>
          <cell r="B32">
            <v>89.73</v>
          </cell>
        </row>
        <row r="33">
          <cell r="A33">
            <v>26.3</v>
          </cell>
          <cell r="B33">
            <v>90.07</v>
          </cell>
        </row>
        <row r="34">
          <cell r="A34">
            <v>27.4</v>
          </cell>
          <cell r="B34">
            <v>91.15</v>
          </cell>
        </row>
      </sheetData>
      <sheetData sheetId="4" refreshError="1"/>
      <sheetData sheetId="5" refreshError="1"/>
      <sheetData sheetId="6" refreshError="1"/>
      <sheetData sheetId="7" refreshError="1"/>
      <sheetData sheetId="8">
        <row r="7">
          <cell r="B7">
            <v>0</v>
          </cell>
          <cell r="C7">
            <v>53.4</v>
          </cell>
          <cell r="E7">
            <v>0</v>
          </cell>
          <cell r="F7">
            <v>49.3</v>
          </cell>
        </row>
        <row r="8">
          <cell r="B8">
            <v>2</v>
          </cell>
          <cell r="C8">
            <v>52.75</v>
          </cell>
          <cell r="E8">
            <v>3.6</v>
          </cell>
          <cell r="F8">
            <v>49.66</v>
          </cell>
        </row>
        <row r="9">
          <cell r="B9">
            <v>13</v>
          </cell>
          <cell r="C9">
            <v>52.62</v>
          </cell>
          <cell r="E9">
            <v>5</v>
          </cell>
          <cell r="F9">
            <v>49.76</v>
          </cell>
        </row>
        <row r="10">
          <cell r="B10">
            <v>17</v>
          </cell>
          <cell r="C10">
            <v>51.23</v>
          </cell>
          <cell r="E10">
            <v>8.5</v>
          </cell>
          <cell r="F10">
            <v>50</v>
          </cell>
        </row>
        <row r="11">
          <cell r="B11">
            <v>22</v>
          </cell>
          <cell r="C11">
            <v>51.08</v>
          </cell>
          <cell r="E11">
            <v>10</v>
          </cell>
          <cell r="F11">
            <v>50.08</v>
          </cell>
        </row>
        <row r="12">
          <cell r="B12">
            <v>24</v>
          </cell>
          <cell r="C12">
            <v>50.01</v>
          </cell>
          <cell r="E12">
            <v>18</v>
          </cell>
          <cell r="F12">
            <v>50.4</v>
          </cell>
        </row>
        <row r="13">
          <cell r="B13">
            <v>33</v>
          </cell>
          <cell r="C13">
            <v>49.3</v>
          </cell>
          <cell r="E13">
            <v>20</v>
          </cell>
          <cell r="F13">
            <v>50.47</v>
          </cell>
        </row>
        <row r="14">
          <cell r="B14">
            <v>36</v>
          </cell>
          <cell r="C14">
            <v>49.52</v>
          </cell>
          <cell r="E14">
            <v>30</v>
          </cell>
          <cell r="F14">
            <v>50.75</v>
          </cell>
        </row>
        <row r="15">
          <cell r="B15">
            <v>39</v>
          </cell>
          <cell r="C15">
            <v>51.27</v>
          </cell>
          <cell r="E15">
            <v>40</v>
          </cell>
          <cell r="F15">
            <v>50.98</v>
          </cell>
        </row>
        <row r="16">
          <cell r="B16">
            <v>43</v>
          </cell>
          <cell r="C16">
            <v>53.4</v>
          </cell>
          <cell r="E16">
            <v>50</v>
          </cell>
          <cell r="F16">
            <v>51.2</v>
          </cell>
        </row>
        <row r="17">
          <cell r="E17">
            <v>60</v>
          </cell>
          <cell r="F17">
            <v>51.38</v>
          </cell>
        </row>
        <row r="18">
          <cell r="E18">
            <v>70</v>
          </cell>
          <cell r="F18">
            <v>51.53</v>
          </cell>
        </row>
        <row r="19">
          <cell r="E19">
            <v>80</v>
          </cell>
          <cell r="F19">
            <v>51.65</v>
          </cell>
        </row>
        <row r="20">
          <cell r="E20">
            <v>90</v>
          </cell>
          <cell r="F20">
            <v>51.75</v>
          </cell>
        </row>
        <row r="21">
          <cell r="E21">
            <v>100</v>
          </cell>
          <cell r="F21">
            <v>51.81</v>
          </cell>
        </row>
        <row r="22">
          <cell r="E22">
            <v>110</v>
          </cell>
          <cell r="F22">
            <v>51.85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7">
          <cell r="B7">
            <v>0</v>
          </cell>
          <cell r="C7">
            <v>79</v>
          </cell>
          <cell r="E7">
            <v>0</v>
          </cell>
          <cell r="F7">
            <v>75.75</v>
          </cell>
        </row>
        <row r="8">
          <cell r="B8">
            <v>2</v>
          </cell>
          <cell r="C8">
            <v>78.59</v>
          </cell>
          <cell r="E8">
            <v>4</v>
          </cell>
          <cell r="F8">
            <v>76.5</v>
          </cell>
        </row>
        <row r="9">
          <cell r="B9">
            <v>4.5</v>
          </cell>
          <cell r="C9">
            <v>77.599999999999994</v>
          </cell>
          <cell r="E9">
            <v>8</v>
          </cell>
          <cell r="F9">
            <v>76.849999999999994</v>
          </cell>
        </row>
        <row r="10">
          <cell r="B10">
            <v>5</v>
          </cell>
          <cell r="C10">
            <v>76.569999999999993</v>
          </cell>
          <cell r="E10">
            <v>12</v>
          </cell>
          <cell r="F10">
            <v>77.099999999999994</v>
          </cell>
        </row>
        <row r="11">
          <cell r="B11">
            <v>9</v>
          </cell>
          <cell r="C11">
            <v>75.8</v>
          </cell>
          <cell r="E11">
            <v>16</v>
          </cell>
          <cell r="F11">
            <v>77.3</v>
          </cell>
        </row>
        <row r="12">
          <cell r="B12">
            <v>11</v>
          </cell>
          <cell r="C12">
            <v>75.760000000000005</v>
          </cell>
          <cell r="E12">
            <v>20</v>
          </cell>
          <cell r="F12">
            <v>77.5</v>
          </cell>
        </row>
        <row r="13">
          <cell r="B13">
            <v>13</v>
          </cell>
          <cell r="C13">
            <v>76.260000000000005</v>
          </cell>
          <cell r="E13">
            <v>26</v>
          </cell>
          <cell r="F13">
            <v>77.75</v>
          </cell>
        </row>
        <row r="14">
          <cell r="B14">
            <v>14.5</v>
          </cell>
          <cell r="C14">
            <v>76.569999999999993</v>
          </cell>
          <cell r="E14">
            <v>33</v>
          </cell>
          <cell r="F14">
            <v>78</v>
          </cell>
        </row>
        <row r="15">
          <cell r="B15">
            <v>15</v>
          </cell>
          <cell r="C15">
            <v>77.2</v>
          </cell>
          <cell r="E15">
            <v>40</v>
          </cell>
          <cell r="F15">
            <v>78.2</v>
          </cell>
        </row>
        <row r="16">
          <cell r="B16">
            <v>16</v>
          </cell>
          <cell r="C16">
            <v>77.52</v>
          </cell>
          <cell r="E16">
            <v>60</v>
          </cell>
          <cell r="F16">
            <v>78.8</v>
          </cell>
        </row>
        <row r="17">
          <cell r="B17">
            <v>20</v>
          </cell>
          <cell r="C17">
            <v>78.75</v>
          </cell>
          <cell r="E17">
            <v>80</v>
          </cell>
          <cell r="F17">
            <v>79.2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8"/>
  <sheetViews>
    <sheetView tabSelected="1" topLeftCell="A7" workbookViewId="0">
      <selection activeCell="F1" sqref="F1"/>
    </sheetView>
  </sheetViews>
  <sheetFormatPr defaultRowHeight="13.2" x14ac:dyDescent="0.25"/>
  <cols>
    <col min="1" max="1" width="7.88671875" style="1" customWidth="1"/>
    <col min="2" max="8" width="8.88671875" style="1"/>
    <col min="9" max="9" width="9.5546875" style="1" bestFit="1" customWidth="1"/>
    <col min="10" max="256" width="8.88671875" style="1"/>
    <col min="257" max="257" width="7.88671875" style="1" customWidth="1"/>
    <col min="258" max="264" width="8.88671875" style="1"/>
    <col min="265" max="265" width="9.5546875" style="1" bestFit="1" customWidth="1"/>
    <col min="266" max="512" width="8.88671875" style="1"/>
    <col min="513" max="513" width="7.88671875" style="1" customWidth="1"/>
    <col min="514" max="520" width="8.88671875" style="1"/>
    <col min="521" max="521" width="9.5546875" style="1" bestFit="1" customWidth="1"/>
    <col min="522" max="768" width="8.88671875" style="1"/>
    <col min="769" max="769" width="7.88671875" style="1" customWidth="1"/>
    <col min="770" max="776" width="8.88671875" style="1"/>
    <col min="777" max="777" width="9.5546875" style="1" bestFit="1" customWidth="1"/>
    <col min="778" max="1024" width="8.88671875" style="1"/>
    <col min="1025" max="1025" width="7.88671875" style="1" customWidth="1"/>
    <col min="1026" max="1032" width="8.88671875" style="1"/>
    <col min="1033" max="1033" width="9.5546875" style="1" bestFit="1" customWidth="1"/>
    <col min="1034" max="1280" width="8.88671875" style="1"/>
    <col min="1281" max="1281" width="7.88671875" style="1" customWidth="1"/>
    <col min="1282" max="1288" width="8.88671875" style="1"/>
    <col min="1289" max="1289" width="9.5546875" style="1" bestFit="1" customWidth="1"/>
    <col min="1290" max="1536" width="8.88671875" style="1"/>
    <col min="1537" max="1537" width="7.88671875" style="1" customWidth="1"/>
    <col min="1538" max="1544" width="8.88671875" style="1"/>
    <col min="1545" max="1545" width="9.5546875" style="1" bestFit="1" customWidth="1"/>
    <col min="1546" max="1792" width="8.88671875" style="1"/>
    <col min="1793" max="1793" width="7.88671875" style="1" customWidth="1"/>
    <col min="1794" max="1800" width="8.88671875" style="1"/>
    <col min="1801" max="1801" width="9.5546875" style="1" bestFit="1" customWidth="1"/>
    <col min="1802" max="2048" width="8.88671875" style="1"/>
    <col min="2049" max="2049" width="7.88671875" style="1" customWidth="1"/>
    <col min="2050" max="2056" width="8.88671875" style="1"/>
    <col min="2057" max="2057" width="9.5546875" style="1" bestFit="1" customWidth="1"/>
    <col min="2058" max="2304" width="8.88671875" style="1"/>
    <col min="2305" max="2305" width="7.88671875" style="1" customWidth="1"/>
    <col min="2306" max="2312" width="8.88671875" style="1"/>
    <col min="2313" max="2313" width="9.5546875" style="1" bestFit="1" customWidth="1"/>
    <col min="2314" max="2560" width="8.88671875" style="1"/>
    <col min="2561" max="2561" width="7.88671875" style="1" customWidth="1"/>
    <col min="2562" max="2568" width="8.88671875" style="1"/>
    <col min="2569" max="2569" width="9.5546875" style="1" bestFit="1" customWidth="1"/>
    <col min="2570" max="2816" width="8.88671875" style="1"/>
    <col min="2817" max="2817" width="7.88671875" style="1" customWidth="1"/>
    <col min="2818" max="2824" width="8.88671875" style="1"/>
    <col min="2825" max="2825" width="9.5546875" style="1" bestFit="1" customWidth="1"/>
    <col min="2826" max="3072" width="8.88671875" style="1"/>
    <col min="3073" max="3073" width="7.88671875" style="1" customWidth="1"/>
    <col min="3074" max="3080" width="8.88671875" style="1"/>
    <col min="3081" max="3081" width="9.5546875" style="1" bestFit="1" customWidth="1"/>
    <col min="3082" max="3328" width="8.88671875" style="1"/>
    <col min="3329" max="3329" width="7.88671875" style="1" customWidth="1"/>
    <col min="3330" max="3336" width="8.88671875" style="1"/>
    <col min="3337" max="3337" width="9.5546875" style="1" bestFit="1" customWidth="1"/>
    <col min="3338" max="3584" width="8.88671875" style="1"/>
    <col min="3585" max="3585" width="7.88671875" style="1" customWidth="1"/>
    <col min="3586" max="3592" width="8.88671875" style="1"/>
    <col min="3593" max="3593" width="9.5546875" style="1" bestFit="1" customWidth="1"/>
    <col min="3594" max="3840" width="8.88671875" style="1"/>
    <col min="3841" max="3841" width="7.88671875" style="1" customWidth="1"/>
    <col min="3842" max="3848" width="8.88671875" style="1"/>
    <col min="3849" max="3849" width="9.5546875" style="1" bestFit="1" customWidth="1"/>
    <col min="3850" max="4096" width="8.88671875" style="1"/>
    <col min="4097" max="4097" width="7.88671875" style="1" customWidth="1"/>
    <col min="4098" max="4104" width="8.88671875" style="1"/>
    <col min="4105" max="4105" width="9.5546875" style="1" bestFit="1" customWidth="1"/>
    <col min="4106" max="4352" width="8.88671875" style="1"/>
    <col min="4353" max="4353" width="7.88671875" style="1" customWidth="1"/>
    <col min="4354" max="4360" width="8.88671875" style="1"/>
    <col min="4361" max="4361" width="9.5546875" style="1" bestFit="1" customWidth="1"/>
    <col min="4362" max="4608" width="8.88671875" style="1"/>
    <col min="4609" max="4609" width="7.88671875" style="1" customWidth="1"/>
    <col min="4610" max="4616" width="8.88671875" style="1"/>
    <col min="4617" max="4617" width="9.5546875" style="1" bestFit="1" customWidth="1"/>
    <col min="4618" max="4864" width="8.88671875" style="1"/>
    <col min="4865" max="4865" width="7.88671875" style="1" customWidth="1"/>
    <col min="4866" max="4872" width="8.88671875" style="1"/>
    <col min="4873" max="4873" width="9.5546875" style="1" bestFit="1" customWidth="1"/>
    <col min="4874" max="5120" width="8.88671875" style="1"/>
    <col min="5121" max="5121" width="7.88671875" style="1" customWidth="1"/>
    <col min="5122" max="5128" width="8.88671875" style="1"/>
    <col min="5129" max="5129" width="9.5546875" style="1" bestFit="1" customWidth="1"/>
    <col min="5130" max="5376" width="8.88671875" style="1"/>
    <col min="5377" max="5377" width="7.88671875" style="1" customWidth="1"/>
    <col min="5378" max="5384" width="8.88671875" style="1"/>
    <col min="5385" max="5385" width="9.5546875" style="1" bestFit="1" customWidth="1"/>
    <col min="5386" max="5632" width="8.88671875" style="1"/>
    <col min="5633" max="5633" width="7.88671875" style="1" customWidth="1"/>
    <col min="5634" max="5640" width="8.88671875" style="1"/>
    <col min="5641" max="5641" width="9.5546875" style="1" bestFit="1" customWidth="1"/>
    <col min="5642" max="5888" width="8.88671875" style="1"/>
    <col min="5889" max="5889" width="7.88671875" style="1" customWidth="1"/>
    <col min="5890" max="5896" width="8.88671875" style="1"/>
    <col min="5897" max="5897" width="9.5546875" style="1" bestFit="1" customWidth="1"/>
    <col min="5898" max="6144" width="8.88671875" style="1"/>
    <col min="6145" max="6145" width="7.88671875" style="1" customWidth="1"/>
    <col min="6146" max="6152" width="8.88671875" style="1"/>
    <col min="6153" max="6153" width="9.5546875" style="1" bestFit="1" customWidth="1"/>
    <col min="6154" max="6400" width="8.88671875" style="1"/>
    <col min="6401" max="6401" width="7.88671875" style="1" customWidth="1"/>
    <col min="6402" max="6408" width="8.88671875" style="1"/>
    <col min="6409" max="6409" width="9.5546875" style="1" bestFit="1" customWidth="1"/>
    <col min="6410" max="6656" width="8.88671875" style="1"/>
    <col min="6657" max="6657" width="7.88671875" style="1" customWidth="1"/>
    <col min="6658" max="6664" width="8.88671875" style="1"/>
    <col min="6665" max="6665" width="9.5546875" style="1" bestFit="1" customWidth="1"/>
    <col min="6666" max="6912" width="8.88671875" style="1"/>
    <col min="6913" max="6913" width="7.88671875" style="1" customWidth="1"/>
    <col min="6914" max="6920" width="8.88671875" style="1"/>
    <col min="6921" max="6921" width="9.5546875" style="1" bestFit="1" customWidth="1"/>
    <col min="6922" max="7168" width="8.88671875" style="1"/>
    <col min="7169" max="7169" width="7.88671875" style="1" customWidth="1"/>
    <col min="7170" max="7176" width="8.88671875" style="1"/>
    <col min="7177" max="7177" width="9.5546875" style="1" bestFit="1" customWidth="1"/>
    <col min="7178" max="7424" width="8.88671875" style="1"/>
    <col min="7425" max="7425" width="7.88671875" style="1" customWidth="1"/>
    <col min="7426" max="7432" width="8.88671875" style="1"/>
    <col min="7433" max="7433" width="9.5546875" style="1" bestFit="1" customWidth="1"/>
    <col min="7434" max="7680" width="8.88671875" style="1"/>
    <col min="7681" max="7681" width="7.88671875" style="1" customWidth="1"/>
    <col min="7682" max="7688" width="8.88671875" style="1"/>
    <col min="7689" max="7689" width="9.5546875" style="1" bestFit="1" customWidth="1"/>
    <col min="7690" max="7936" width="8.88671875" style="1"/>
    <col min="7937" max="7937" width="7.88671875" style="1" customWidth="1"/>
    <col min="7938" max="7944" width="8.88671875" style="1"/>
    <col min="7945" max="7945" width="9.5546875" style="1" bestFit="1" customWidth="1"/>
    <col min="7946" max="8192" width="8.88671875" style="1"/>
    <col min="8193" max="8193" width="7.88671875" style="1" customWidth="1"/>
    <col min="8194" max="8200" width="8.88671875" style="1"/>
    <col min="8201" max="8201" width="9.5546875" style="1" bestFit="1" customWidth="1"/>
    <col min="8202" max="8448" width="8.88671875" style="1"/>
    <col min="8449" max="8449" width="7.88671875" style="1" customWidth="1"/>
    <col min="8450" max="8456" width="8.88671875" style="1"/>
    <col min="8457" max="8457" width="9.5546875" style="1" bestFit="1" customWidth="1"/>
    <col min="8458" max="8704" width="8.88671875" style="1"/>
    <col min="8705" max="8705" width="7.88671875" style="1" customWidth="1"/>
    <col min="8706" max="8712" width="8.88671875" style="1"/>
    <col min="8713" max="8713" width="9.5546875" style="1" bestFit="1" customWidth="1"/>
    <col min="8714" max="8960" width="8.88671875" style="1"/>
    <col min="8961" max="8961" width="7.88671875" style="1" customWidth="1"/>
    <col min="8962" max="8968" width="8.88671875" style="1"/>
    <col min="8969" max="8969" width="9.5546875" style="1" bestFit="1" customWidth="1"/>
    <col min="8970" max="9216" width="8.88671875" style="1"/>
    <col min="9217" max="9217" width="7.88671875" style="1" customWidth="1"/>
    <col min="9218" max="9224" width="8.88671875" style="1"/>
    <col min="9225" max="9225" width="9.5546875" style="1" bestFit="1" customWidth="1"/>
    <col min="9226" max="9472" width="8.88671875" style="1"/>
    <col min="9473" max="9473" width="7.88671875" style="1" customWidth="1"/>
    <col min="9474" max="9480" width="8.88671875" style="1"/>
    <col min="9481" max="9481" width="9.5546875" style="1" bestFit="1" customWidth="1"/>
    <col min="9482" max="9728" width="8.88671875" style="1"/>
    <col min="9729" max="9729" width="7.88671875" style="1" customWidth="1"/>
    <col min="9730" max="9736" width="8.88671875" style="1"/>
    <col min="9737" max="9737" width="9.5546875" style="1" bestFit="1" customWidth="1"/>
    <col min="9738" max="9984" width="8.88671875" style="1"/>
    <col min="9985" max="9985" width="7.88671875" style="1" customWidth="1"/>
    <col min="9986" max="9992" width="8.88671875" style="1"/>
    <col min="9993" max="9993" width="9.5546875" style="1" bestFit="1" customWidth="1"/>
    <col min="9994" max="10240" width="8.88671875" style="1"/>
    <col min="10241" max="10241" width="7.88671875" style="1" customWidth="1"/>
    <col min="10242" max="10248" width="8.88671875" style="1"/>
    <col min="10249" max="10249" width="9.5546875" style="1" bestFit="1" customWidth="1"/>
    <col min="10250" max="10496" width="8.88671875" style="1"/>
    <col min="10497" max="10497" width="7.88671875" style="1" customWidth="1"/>
    <col min="10498" max="10504" width="8.88671875" style="1"/>
    <col min="10505" max="10505" width="9.5546875" style="1" bestFit="1" customWidth="1"/>
    <col min="10506" max="10752" width="8.88671875" style="1"/>
    <col min="10753" max="10753" width="7.88671875" style="1" customWidth="1"/>
    <col min="10754" max="10760" width="8.88671875" style="1"/>
    <col min="10761" max="10761" width="9.5546875" style="1" bestFit="1" customWidth="1"/>
    <col min="10762" max="11008" width="8.88671875" style="1"/>
    <col min="11009" max="11009" width="7.88671875" style="1" customWidth="1"/>
    <col min="11010" max="11016" width="8.88671875" style="1"/>
    <col min="11017" max="11017" width="9.5546875" style="1" bestFit="1" customWidth="1"/>
    <col min="11018" max="11264" width="8.88671875" style="1"/>
    <col min="11265" max="11265" width="7.88671875" style="1" customWidth="1"/>
    <col min="11266" max="11272" width="8.88671875" style="1"/>
    <col min="11273" max="11273" width="9.5546875" style="1" bestFit="1" customWidth="1"/>
    <col min="11274" max="11520" width="8.88671875" style="1"/>
    <col min="11521" max="11521" width="7.88671875" style="1" customWidth="1"/>
    <col min="11522" max="11528" width="8.88671875" style="1"/>
    <col min="11529" max="11529" width="9.5546875" style="1" bestFit="1" customWidth="1"/>
    <col min="11530" max="11776" width="8.88671875" style="1"/>
    <col min="11777" max="11777" width="7.88671875" style="1" customWidth="1"/>
    <col min="11778" max="11784" width="8.88671875" style="1"/>
    <col min="11785" max="11785" width="9.5546875" style="1" bestFit="1" customWidth="1"/>
    <col min="11786" max="12032" width="8.88671875" style="1"/>
    <col min="12033" max="12033" width="7.88671875" style="1" customWidth="1"/>
    <col min="12034" max="12040" width="8.88671875" style="1"/>
    <col min="12041" max="12041" width="9.5546875" style="1" bestFit="1" customWidth="1"/>
    <col min="12042" max="12288" width="8.88671875" style="1"/>
    <col min="12289" max="12289" width="7.88671875" style="1" customWidth="1"/>
    <col min="12290" max="12296" width="8.88671875" style="1"/>
    <col min="12297" max="12297" width="9.5546875" style="1" bestFit="1" customWidth="1"/>
    <col min="12298" max="12544" width="8.88671875" style="1"/>
    <col min="12545" max="12545" width="7.88671875" style="1" customWidth="1"/>
    <col min="12546" max="12552" width="8.88671875" style="1"/>
    <col min="12553" max="12553" width="9.5546875" style="1" bestFit="1" customWidth="1"/>
    <col min="12554" max="12800" width="8.88671875" style="1"/>
    <col min="12801" max="12801" width="7.88671875" style="1" customWidth="1"/>
    <col min="12802" max="12808" width="8.88671875" style="1"/>
    <col min="12809" max="12809" width="9.5546875" style="1" bestFit="1" customWidth="1"/>
    <col min="12810" max="13056" width="8.88671875" style="1"/>
    <col min="13057" max="13057" width="7.88671875" style="1" customWidth="1"/>
    <col min="13058" max="13064" width="8.88671875" style="1"/>
    <col min="13065" max="13065" width="9.5546875" style="1" bestFit="1" customWidth="1"/>
    <col min="13066" max="13312" width="8.88671875" style="1"/>
    <col min="13313" max="13313" width="7.88671875" style="1" customWidth="1"/>
    <col min="13314" max="13320" width="8.88671875" style="1"/>
    <col min="13321" max="13321" width="9.5546875" style="1" bestFit="1" customWidth="1"/>
    <col min="13322" max="13568" width="8.88671875" style="1"/>
    <col min="13569" max="13569" width="7.88671875" style="1" customWidth="1"/>
    <col min="13570" max="13576" width="8.88671875" style="1"/>
    <col min="13577" max="13577" width="9.5546875" style="1" bestFit="1" customWidth="1"/>
    <col min="13578" max="13824" width="8.88671875" style="1"/>
    <col min="13825" max="13825" width="7.88671875" style="1" customWidth="1"/>
    <col min="13826" max="13832" width="8.88671875" style="1"/>
    <col min="13833" max="13833" width="9.5546875" style="1" bestFit="1" customWidth="1"/>
    <col min="13834" max="14080" width="8.88671875" style="1"/>
    <col min="14081" max="14081" width="7.88671875" style="1" customWidth="1"/>
    <col min="14082" max="14088" width="8.88671875" style="1"/>
    <col min="14089" max="14089" width="9.5546875" style="1" bestFit="1" customWidth="1"/>
    <col min="14090" max="14336" width="8.88671875" style="1"/>
    <col min="14337" max="14337" width="7.88671875" style="1" customWidth="1"/>
    <col min="14338" max="14344" width="8.88671875" style="1"/>
    <col min="14345" max="14345" width="9.5546875" style="1" bestFit="1" customWidth="1"/>
    <col min="14346" max="14592" width="8.88671875" style="1"/>
    <col min="14593" max="14593" width="7.88671875" style="1" customWidth="1"/>
    <col min="14594" max="14600" width="8.88671875" style="1"/>
    <col min="14601" max="14601" width="9.5546875" style="1" bestFit="1" customWidth="1"/>
    <col min="14602" max="14848" width="8.88671875" style="1"/>
    <col min="14849" max="14849" width="7.88671875" style="1" customWidth="1"/>
    <col min="14850" max="14856" width="8.88671875" style="1"/>
    <col min="14857" max="14857" width="9.5546875" style="1" bestFit="1" customWidth="1"/>
    <col min="14858" max="15104" width="8.88671875" style="1"/>
    <col min="15105" max="15105" width="7.88671875" style="1" customWidth="1"/>
    <col min="15106" max="15112" width="8.88671875" style="1"/>
    <col min="15113" max="15113" width="9.5546875" style="1" bestFit="1" customWidth="1"/>
    <col min="15114" max="15360" width="8.88671875" style="1"/>
    <col min="15361" max="15361" width="7.88671875" style="1" customWidth="1"/>
    <col min="15362" max="15368" width="8.88671875" style="1"/>
    <col min="15369" max="15369" width="9.5546875" style="1" bestFit="1" customWidth="1"/>
    <col min="15370" max="15616" width="8.88671875" style="1"/>
    <col min="15617" max="15617" width="7.88671875" style="1" customWidth="1"/>
    <col min="15618" max="15624" width="8.88671875" style="1"/>
    <col min="15625" max="15625" width="9.5546875" style="1" bestFit="1" customWidth="1"/>
    <col min="15626" max="15872" width="8.88671875" style="1"/>
    <col min="15873" max="15873" width="7.88671875" style="1" customWidth="1"/>
    <col min="15874" max="15880" width="8.88671875" style="1"/>
    <col min="15881" max="15881" width="9.5546875" style="1" bestFit="1" customWidth="1"/>
    <col min="15882" max="16128" width="8.88671875" style="1"/>
    <col min="16129" max="16129" width="7.88671875" style="1" customWidth="1"/>
    <col min="16130" max="16136" width="8.88671875" style="1"/>
    <col min="16137" max="16137" width="9.5546875" style="1" bestFit="1" customWidth="1"/>
    <col min="16138" max="16384" width="8.88671875" style="1"/>
  </cols>
  <sheetData>
    <row r="1" spans="1:6" x14ac:dyDescent="0.25">
      <c r="B1" s="1" t="s">
        <v>0</v>
      </c>
      <c r="C1" s="2"/>
      <c r="E1" s="1" t="s">
        <v>1</v>
      </c>
      <c r="F1" s="2"/>
    </row>
    <row r="2" spans="1:6" x14ac:dyDescent="0.25">
      <c r="C2" s="2"/>
    </row>
    <row r="3" spans="1:6" x14ac:dyDescent="0.25">
      <c r="A3" s="3" t="s">
        <v>2</v>
      </c>
      <c r="B3" s="16"/>
      <c r="C3" s="4"/>
      <c r="E3" s="5" t="s">
        <v>3</v>
      </c>
      <c r="F3" s="6"/>
    </row>
    <row r="4" spans="1:6" x14ac:dyDescent="0.25">
      <c r="A4" s="7"/>
      <c r="B4" s="17"/>
      <c r="C4" s="8"/>
      <c r="E4" s="9"/>
      <c r="F4" s="10"/>
    </row>
    <row r="5" spans="1:6" x14ac:dyDescent="0.25">
      <c r="A5" s="3" t="s">
        <v>4</v>
      </c>
      <c r="B5" s="4"/>
      <c r="C5" s="18" t="s">
        <v>5</v>
      </c>
      <c r="D5" s="12"/>
      <c r="E5" s="11" t="s">
        <v>6</v>
      </c>
      <c r="F5" s="11" t="s">
        <v>5</v>
      </c>
    </row>
    <row r="6" spans="1:6" ht="16.2" x14ac:dyDescent="0.3">
      <c r="A6" s="7" t="s">
        <v>7</v>
      </c>
      <c r="B6" s="8"/>
      <c r="C6" s="13" t="s">
        <v>8</v>
      </c>
      <c r="D6" s="12"/>
      <c r="E6" s="13" t="s">
        <v>9</v>
      </c>
      <c r="F6" s="13" t="s">
        <v>8</v>
      </c>
    </row>
    <row r="7" spans="1:6" x14ac:dyDescent="0.25">
      <c r="A7" s="19">
        <v>14</v>
      </c>
      <c r="B7" s="27">
        <f>A7-14</f>
        <v>0</v>
      </c>
      <c r="C7" s="28">
        <v>79</v>
      </c>
      <c r="D7" s="12"/>
      <c r="E7" s="14">
        <v>0</v>
      </c>
      <c r="F7" s="15">
        <v>75.75</v>
      </c>
    </row>
    <row r="8" spans="1:6" x14ac:dyDescent="0.25">
      <c r="A8" s="19">
        <v>16</v>
      </c>
      <c r="B8" s="27">
        <f t="shared" ref="B8:B17" si="0">A8-14</f>
        <v>2</v>
      </c>
      <c r="C8" s="28">
        <v>78.59</v>
      </c>
      <c r="D8" s="12"/>
      <c r="E8" s="14">
        <v>4</v>
      </c>
      <c r="F8" s="15">
        <v>76.5</v>
      </c>
    </row>
    <row r="9" spans="1:6" x14ac:dyDescent="0.25">
      <c r="A9" s="19">
        <v>18.5</v>
      </c>
      <c r="B9" s="27">
        <f t="shared" si="0"/>
        <v>4.5</v>
      </c>
      <c r="C9" s="28">
        <v>77.599999999999994</v>
      </c>
      <c r="D9" s="12"/>
      <c r="E9" s="14">
        <v>8</v>
      </c>
      <c r="F9" s="15">
        <v>76.849999999999994</v>
      </c>
    </row>
    <row r="10" spans="1:6" x14ac:dyDescent="0.25">
      <c r="A10" s="19">
        <v>19</v>
      </c>
      <c r="B10" s="27">
        <f t="shared" si="0"/>
        <v>5</v>
      </c>
      <c r="C10" s="28">
        <v>76.569999999999993</v>
      </c>
      <c r="D10" s="12"/>
      <c r="E10" s="14">
        <v>12</v>
      </c>
      <c r="F10" s="15">
        <v>77.099999999999994</v>
      </c>
    </row>
    <row r="11" spans="1:6" x14ac:dyDescent="0.25">
      <c r="A11" s="19">
        <v>23</v>
      </c>
      <c r="B11" s="27">
        <f t="shared" si="0"/>
        <v>9</v>
      </c>
      <c r="C11" s="28">
        <v>75.8</v>
      </c>
      <c r="D11" s="12"/>
      <c r="E11" s="14">
        <v>16</v>
      </c>
      <c r="F11" s="15">
        <v>77.3</v>
      </c>
    </row>
    <row r="12" spans="1:6" x14ac:dyDescent="0.25">
      <c r="A12" s="19">
        <v>25</v>
      </c>
      <c r="B12" s="27">
        <f t="shared" si="0"/>
        <v>11</v>
      </c>
      <c r="C12" s="28">
        <v>75.760000000000005</v>
      </c>
      <c r="D12" s="12"/>
      <c r="E12" s="14">
        <v>20</v>
      </c>
      <c r="F12" s="15">
        <v>77.5</v>
      </c>
    </row>
    <row r="13" spans="1:6" x14ac:dyDescent="0.25">
      <c r="A13" s="19">
        <v>27</v>
      </c>
      <c r="B13" s="27">
        <f t="shared" si="0"/>
        <v>13</v>
      </c>
      <c r="C13" s="28">
        <v>76.260000000000005</v>
      </c>
      <c r="D13" s="12"/>
      <c r="E13" s="14">
        <v>26</v>
      </c>
      <c r="F13" s="15">
        <v>77.75</v>
      </c>
    </row>
    <row r="14" spans="1:6" x14ac:dyDescent="0.25">
      <c r="A14" s="19">
        <v>28.5</v>
      </c>
      <c r="B14" s="27">
        <f t="shared" si="0"/>
        <v>14.5</v>
      </c>
      <c r="C14" s="28">
        <v>76.569999999999993</v>
      </c>
      <c r="D14" s="12"/>
      <c r="E14" s="14">
        <v>33</v>
      </c>
      <c r="F14" s="15">
        <v>78</v>
      </c>
    </row>
    <row r="15" spans="1:6" x14ac:dyDescent="0.25">
      <c r="A15" s="19">
        <v>29</v>
      </c>
      <c r="B15" s="27">
        <f t="shared" si="0"/>
        <v>15</v>
      </c>
      <c r="C15" s="28">
        <v>77.2</v>
      </c>
      <c r="E15" s="14">
        <v>40</v>
      </c>
      <c r="F15" s="15">
        <v>78.2</v>
      </c>
    </row>
    <row r="16" spans="1:6" x14ac:dyDescent="0.25">
      <c r="A16" s="19">
        <v>30</v>
      </c>
      <c r="B16" s="27">
        <f t="shared" si="0"/>
        <v>16</v>
      </c>
      <c r="C16" s="28">
        <v>77.52</v>
      </c>
      <c r="E16" s="14">
        <v>60</v>
      </c>
      <c r="F16" s="15">
        <v>78.8</v>
      </c>
    </row>
    <row r="17" spans="1:6" x14ac:dyDescent="0.25">
      <c r="A17" s="19">
        <v>34</v>
      </c>
      <c r="B17" s="27">
        <f t="shared" si="0"/>
        <v>20</v>
      </c>
      <c r="C17" s="28">
        <v>78.75</v>
      </c>
      <c r="E17" s="14">
        <v>80</v>
      </c>
      <c r="F17" s="15">
        <v>79.2</v>
      </c>
    </row>
    <row r="18" spans="1:6" x14ac:dyDescent="0.25">
      <c r="A18" s="29"/>
      <c r="B18" s="30"/>
      <c r="C18" s="31"/>
      <c r="E18" s="14"/>
      <c r="F18" s="15"/>
    </row>
    <row r="19" spans="1:6" x14ac:dyDescent="0.25">
      <c r="A19" s="21"/>
      <c r="B19" s="32"/>
      <c r="C19" s="33"/>
      <c r="E19" s="14"/>
      <c r="F19" s="15"/>
    </row>
    <row r="20" spans="1:6" x14ac:dyDescent="0.25">
      <c r="A20" s="21"/>
      <c r="B20" s="32"/>
      <c r="C20" s="33"/>
      <c r="E20" s="14"/>
      <c r="F20" s="15"/>
    </row>
    <row r="21" spans="1:6" x14ac:dyDescent="0.25">
      <c r="A21" s="21"/>
      <c r="B21" s="32"/>
      <c r="C21" s="33"/>
      <c r="D21" s="12"/>
      <c r="E21" s="26"/>
      <c r="F21" s="26"/>
    </row>
    <row r="22" spans="1:6" x14ac:dyDescent="0.25">
      <c r="A22" s="21"/>
      <c r="B22" s="32"/>
      <c r="C22" s="33"/>
      <c r="D22" s="12"/>
      <c r="E22" s="22"/>
      <c r="F22" s="34"/>
    </row>
    <row r="23" spans="1:6" x14ac:dyDescent="0.25">
      <c r="A23" s="21"/>
      <c r="B23" s="32"/>
      <c r="C23" s="33"/>
      <c r="D23" s="12"/>
      <c r="E23" s="22"/>
      <c r="F23" s="34"/>
    </row>
    <row r="24" spans="1:6" x14ac:dyDescent="0.25">
      <c r="A24" s="21"/>
      <c r="B24" s="32"/>
      <c r="C24" s="33"/>
      <c r="D24" s="12"/>
      <c r="E24" s="22"/>
      <c r="F24" s="34"/>
    </row>
    <row r="25" spans="1:6" x14ac:dyDescent="0.25">
      <c r="A25" s="21"/>
      <c r="B25" s="32"/>
      <c r="C25" s="33"/>
      <c r="D25" s="12"/>
      <c r="E25" s="12"/>
      <c r="F25" s="12"/>
    </row>
    <row r="26" spans="1:6" x14ac:dyDescent="0.25">
      <c r="A26" s="21"/>
      <c r="B26" s="32"/>
      <c r="C26" s="33"/>
      <c r="D26" s="12"/>
      <c r="E26" s="12"/>
      <c r="F26" s="12"/>
    </row>
    <row r="27" spans="1:6" x14ac:dyDescent="0.25">
      <c r="A27" s="21"/>
      <c r="B27" s="32"/>
      <c r="C27" s="33"/>
      <c r="D27" s="12"/>
      <c r="E27" s="12"/>
      <c r="F27" s="12"/>
    </row>
    <row r="28" spans="1:6" x14ac:dyDescent="0.25">
      <c r="A28" s="21"/>
      <c r="B28" s="32"/>
      <c r="C28" s="33"/>
      <c r="D28" s="12"/>
      <c r="E28" s="12"/>
      <c r="F28" s="12"/>
    </row>
    <row r="29" spans="1:6" x14ac:dyDescent="0.25">
      <c r="A29" s="21"/>
      <c r="B29" s="32"/>
      <c r="C29" s="33"/>
      <c r="D29" s="12"/>
      <c r="E29" s="12"/>
      <c r="F29" s="12"/>
    </row>
    <row r="30" spans="1:6" x14ac:dyDescent="0.25">
      <c r="A30" s="21"/>
      <c r="B30" s="32"/>
      <c r="C30" s="33"/>
      <c r="D30" s="12"/>
      <c r="E30" s="12"/>
      <c r="F30" s="12"/>
    </row>
    <row r="31" spans="1:6" x14ac:dyDescent="0.25">
      <c r="A31" s="21"/>
      <c r="B31" s="32"/>
      <c r="C31" s="33"/>
      <c r="D31" s="12"/>
      <c r="E31" s="12"/>
      <c r="F31" s="12"/>
    </row>
    <row r="32" spans="1:6" x14ac:dyDescent="0.25">
      <c r="A32" s="21"/>
      <c r="B32" s="32"/>
      <c r="C32" s="33"/>
      <c r="D32" s="12"/>
      <c r="E32" s="12"/>
      <c r="F32" s="12"/>
    </row>
    <row r="33" spans="1:6" x14ac:dyDescent="0.25">
      <c r="A33" s="21"/>
      <c r="B33" s="32"/>
      <c r="C33" s="33"/>
      <c r="D33" s="12"/>
      <c r="E33" s="12"/>
      <c r="F33" s="12"/>
    </row>
    <row r="34" spans="1:6" x14ac:dyDescent="0.25">
      <c r="A34" s="21"/>
      <c r="B34" s="32"/>
      <c r="C34" s="33"/>
      <c r="D34" s="12"/>
      <c r="E34" s="12"/>
      <c r="F34" s="12"/>
    </row>
    <row r="35" spans="1:6" x14ac:dyDescent="0.25">
      <c r="A35" s="21"/>
      <c r="B35" s="32"/>
      <c r="C35" s="33"/>
      <c r="D35" s="12"/>
    </row>
    <row r="36" spans="1:6" x14ac:dyDescent="0.25">
      <c r="A36" s="21"/>
      <c r="B36" s="32"/>
      <c r="C36" s="33"/>
      <c r="D36" s="12"/>
    </row>
    <row r="37" spans="1:6" x14ac:dyDescent="0.25">
      <c r="A37" s="21"/>
      <c r="B37" s="32"/>
      <c r="C37" s="33"/>
    </row>
    <row r="38" spans="1:6" x14ac:dyDescent="0.25">
      <c r="A38" s="21"/>
      <c r="B38" s="32"/>
      <c r="C38" s="33"/>
    </row>
    <row r="39" spans="1:6" x14ac:dyDescent="0.25">
      <c r="A39" s="21"/>
      <c r="B39" s="32"/>
      <c r="C39" s="33"/>
    </row>
    <row r="40" spans="1:6" x14ac:dyDescent="0.25">
      <c r="A40" s="24"/>
      <c r="B40" s="32"/>
      <c r="C40" s="33"/>
    </row>
    <row r="41" spans="1:6" x14ac:dyDescent="0.25">
      <c r="A41" s="24"/>
      <c r="B41" s="32"/>
      <c r="C41" s="33"/>
    </row>
    <row r="42" spans="1:6" x14ac:dyDescent="0.25">
      <c r="A42" s="24"/>
      <c r="B42" s="32"/>
      <c r="C42" s="33"/>
    </row>
    <row r="43" spans="1:6" x14ac:dyDescent="0.25">
      <c r="B43" s="32"/>
      <c r="C43" s="33"/>
    </row>
    <row r="44" spans="1:6" x14ac:dyDescent="0.25">
      <c r="B44" s="32"/>
      <c r="C44" s="33"/>
    </row>
    <row r="45" spans="1:6" x14ac:dyDescent="0.25">
      <c r="B45" s="32"/>
      <c r="C45" s="33"/>
    </row>
    <row r="46" spans="1:6" x14ac:dyDescent="0.25">
      <c r="B46" s="12"/>
      <c r="C46" s="12"/>
    </row>
    <row r="47" spans="1:6" x14ac:dyDescent="0.25">
      <c r="B47" s="12"/>
      <c r="C47" s="12"/>
    </row>
    <row r="60" spans="1:3" x14ac:dyDescent="0.25">
      <c r="A60" s="34"/>
      <c r="B60" s="34"/>
      <c r="C60" s="12"/>
    </row>
    <row r="61" spans="1:3" x14ac:dyDescent="0.25">
      <c r="A61" s="35"/>
      <c r="B61" s="34"/>
      <c r="C61" s="34"/>
    </row>
    <row r="62" spans="1:3" x14ac:dyDescent="0.25">
      <c r="A62" s="35"/>
      <c r="B62" s="34"/>
      <c r="C62" s="34"/>
    </row>
    <row r="63" spans="1:3" x14ac:dyDescent="0.25">
      <c r="A63" s="35"/>
      <c r="B63" s="34"/>
      <c r="C63" s="34"/>
    </row>
    <row r="64" spans="1:3" x14ac:dyDescent="0.25">
      <c r="A64" s="35"/>
      <c r="B64" s="34"/>
      <c r="C64" s="34"/>
    </row>
    <row r="65" spans="1:10" x14ac:dyDescent="0.25">
      <c r="A65" s="35"/>
      <c r="B65" s="34"/>
      <c r="C65" s="34"/>
    </row>
    <row r="66" spans="1:10" x14ac:dyDescent="0.25">
      <c r="A66" s="35"/>
      <c r="B66" s="34"/>
      <c r="C66" s="34"/>
    </row>
    <row r="67" spans="1:10" x14ac:dyDescent="0.25">
      <c r="A67" s="35"/>
      <c r="B67" s="34"/>
      <c r="C67" s="34"/>
    </row>
    <row r="68" spans="1:10" x14ac:dyDescent="0.25">
      <c r="A68" s="35"/>
      <c r="B68" s="34"/>
      <c r="C68" s="34"/>
    </row>
    <row r="69" spans="1:10" x14ac:dyDescent="0.25">
      <c r="A69" s="35"/>
      <c r="B69" s="34"/>
      <c r="C69" s="34"/>
      <c r="E69" s="36"/>
      <c r="F69" s="36"/>
    </row>
    <row r="70" spans="1:10" x14ac:dyDescent="0.25">
      <c r="A70" s="37"/>
      <c r="B70" s="34"/>
      <c r="C70" s="34"/>
      <c r="E70" s="36"/>
    </row>
    <row r="71" spans="1:10" x14ac:dyDescent="0.25">
      <c r="A71" s="37"/>
      <c r="B71" s="34"/>
      <c r="C71" s="34"/>
      <c r="E71" s="36"/>
      <c r="I71" s="36"/>
      <c r="J71" s="38"/>
    </row>
    <row r="72" spans="1:10" x14ac:dyDescent="0.25">
      <c r="A72" s="37"/>
      <c r="B72" s="34"/>
      <c r="C72" s="34"/>
      <c r="E72" s="36"/>
      <c r="I72" s="36"/>
      <c r="J72" s="38"/>
    </row>
    <row r="73" spans="1:10" x14ac:dyDescent="0.25">
      <c r="A73" s="37"/>
      <c r="B73" s="34"/>
      <c r="C73" s="34"/>
      <c r="E73" s="36"/>
      <c r="I73" s="36"/>
      <c r="J73" s="38"/>
    </row>
    <row r="74" spans="1:10" x14ac:dyDescent="0.25">
      <c r="A74" s="37"/>
      <c r="B74" s="34"/>
      <c r="C74" s="34"/>
      <c r="E74" s="36"/>
      <c r="I74" s="36"/>
      <c r="J74" s="38"/>
    </row>
    <row r="75" spans="1:10" x14ac:dyDescent="0.25">
      <c r="A75" s="37"/>
      <c r="B75" s="34"/>
      <c r="C75" s="12"/>
      <c r="E75" s="36"/>
      <c r="I75" s="36"/>
      <c r="J75" s="38"/>
    </row>
    <row r="76" spans="1:10" x14ac:dyDescent="0.25">
      <c r="A76" s="37"/>
      <c r="B76" s="34"/>
      <c r="C76" s="12"/>
      <c r="E76" s="36"/>
      <c r="I76" s="36"/>
      <c r="J76" s="38"/>
    </row>
    <row r="77" spans="1:10" x14ac:dyDescent="0.25">
      <c r="A77" s="37"/>
      <c r="B77" s="34"/>
      <c r="C77" s="12"/>
      <c r="E77" s="36"/>
      <c r="I77" s="36"/>
      <c r="J77" s="38"/>
    </row>
    <row r="78" spans="1:10" x14ac:dyDescent="0.25">
      <c r="A78" s="37"/>
      <c r="B78" s="34"/>
      <c r="C78" s="12"/>
      <c r="E78" s="36"/>
      <c r="I78" s="36"/>
      <c r="J78" s="38"/>
    </row>
    <row r="79" spans="1:10" x14ac:dyDescent="0.25">
      <c r="A79" s="37"/>
      <c r="B79" s="34"/>
      <c r="C79" s="12"/>
      <c r="E79" s="36"/>
      <c r="I79" s="36"/>
      <c r="J79" s="38"/>
    </row>
    <row r="80" spans="1:10" x14ac:dyDescent="0.25">
      <c r="A80" s="37"/>
      <c r="B80" s="34"/>
      <c r="C80" s="12"/>
      <c r="E80" s="36"/>
      <c r="I80" s="36"/>
      <c r="J80" s="38"/>
    </row>
    <row r="81" spans="1:10" x14ac:dyDescent="0.25">
      <c r="A81" s="37"/>
      <c r="B81" s="34"/>
      <c r="C81" s="12"/>
      <c r="E81" s="36"/>
      <c r="I81" s="36"/>
      <c r="J81" s="38"/>
    </row>
    <row r="82" spans="1:10" x14ac:dyDescent="0.25">
      <c r="A82" s="37"/>
      <c r="B82" s="36"/>
      <c r="E82" s="36"/>
    </row>
    <row r="84" spans="1:10" x14ac:dyDescent="0.25">
      <c r="A84" s="37"/>
    </row>
    <row r="85" spans="1:10" x14ac:dyDescent="0.25">
      <c r="A85" s="37"/>
    </row>
    <row r="86" spans="1:10" x14ac:dyDescent="0.25">
      <c r="A86" s="37"/>
    </row>
    <row r="87" spans="1:10" x14ac:dyDescent="0.25">
      <c r="A87" s="37"/>
    </row>
    <row r="88" spans="1:10" x14ac:dyDescent="0.25">
      <c r="A88" s="37"/>
    </row>
  </sheetData>
  <mergeCells count="4">
    <mergeCell ref="A3:C4"/>
    <mergeCell ref="E3:F4"/>
    <mergeCell ref="A5:B5"/>
    <mergeCell ref="A6:B6"/>
  </mergeCells>
  <pageMargins left="0.75" right="0.75" top="1" bottom="1" header="0.5" footer="0.5"/>
  <pageSetup paperSize="9" scale="7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topLeftCell="A19" workbookViewId="0">
      <selection activeCell="E1" sqref="E1"/>
    </sheetView>
  </sheetViews>
  <sheetFormatPr defaultRowHeight="13.2" x14ac:dyDescent="0.25"/>
  <cols>
    <col min="1" max="16384" width="8.88671875" style="1"/>
  </cols>
  <sheetData>
    <row r="1" spans="1:5" x14ac:dyDescent="0.25">
      <c r="A1" s="1" t="s">
        <v>0</v>
      </c>
      <c r="B1" s="2"/>
      <c r="D1" s="1" t="s">
        <v>1</v>
      </c>
      <c r="E1" s="2"/>
    </row>
    <row r="3" spans="1:5" x14ac:dyDescent="0.25">
      <c r="A3" s="3" t="s">
        <v>2</v>
      </c>
      <c r="B3" s="4"/>
      <c r="D3" s="5" t="s">
        <v>3</v>
      </c>
      <c r="E3" s="6"/>
    </row>
    <row r="4" spans="1:5" x14ac:dyDescent="0.25">
      <c r="A4" s="7"/>
      <c r="B4" s="8"/>
      <c r="D4" s="9"/>
      <c r="E4" s="10"/>
    </row>
    <row r="5" spans="1:5" x14ac:dyDescent="0.25">
      <c r="A5" s="11" t="s">
        <v>4</v>
      </c>
      <c r="B5" s="11" t="s">
        <v>5</v>
      </c>
      <c r="C5" s="12"/>
      <c r="D5" s="11" t="s">
        <v>6</v>
      </c>
      <c r="E5" s="11" t="s">
        <v>5</v>
      </c>
    </row>
    <row r="6" spans="1:5" ht="16.2" x14ac:dyDescent="0.3">
      <c r="A6" s="13" t="s">
        <v>7</v>
      </c>
      <c r="B6" s="13" t="s">
        <v>8</v>
      </c>
      <c r="C6" s="12"/>
      <c r="D6" s="13" t="s">
        <v>9</v>
      </c>
      <c r="E6" s="13" t="s">
        <v>8</v>
      </c>
    </row>
    <row r="7" spans="1:5" x14ac:dyDescent="0.25">
      <c r="A7" s="14">
        <v>0</v>
      </c>
      <c r="B7" s="25">
        <v>91.27</v>
      </c>
      <c r="C7" s="12"/>
      <c r="D7" s="14">
        <v>0</v>
      </c>
      <c r="E7" s="15">
        <v>87.6</v>
      </c>
    </row>
    <row r="8" spans="1:5" x14ac:dyDescent="0.25">
      <c r="A8" s="14">
        <v>2.9</v>
      </c>
      <c r="B8" s="25">
        <v>90.06</v>
      </c>
      <c r="C8" s="12"/>
      <c r="D8" s="14">
        <v>5</v>
      </c>
      <c r="E8" s="15">
        <v>88.26</v>
      </c>
    </row>
    <row r="9" spans="1:5" x14ac:dyDescent="0.25">
      <c r="A9" s="14">
        <v>4.4000000000000004</v>
      </c>
      <c r="B9" s="25">
        <v>89.6</v>
      </c>
      <c r="C9" s="12"/>
      <c r="D9" s="14">
        <v>10</v>
      </c>
      <c r="E9" s="15">
        <v>88.6</v>
      </c>
    </row>
    <row r="10" spans="1:5" x14ac:dyDescent="0.25">
      <c r="A10" s="14">
        <v>5.9</v>
      </c>
      <c r="B10" s="25">
        <v>89.12</v>
      </c>
      <c r="C10" s="12"/>
      <c r="D10" s="14">
        <v>20</v>
      </c>
      <c r="E10" s="15">
        <v>89.02</v>
      </c>
    </row>
    <row r="11" spans="1:5" x14ac:dyDescent="0.25">
      <c r="A11" s="14">
        <v>7.4</v>
      </c>
      <c r="B11" s="25">
        <v>88.53</v>
      </c>
      <c r="C11" s="12"/>
      <c r="D11" s="14">
        <v>30</v>
      </c>
      <c r="E11" s="15">
        <v>89.31</v>
      </c>
    </row>
    <row r="12" spans="1:5" x14ac:dyDescent="0.25">
      <c r="A12" s="26">
        <v>8.6</v>
      </c>
      <c r="B12" s="25">
        <v>88.56</v>
      </c>
      <c r="C12" s="12"/>
      <c r="D12" s="14">
        <v>40</v>
      </c>
      <c r="E12" s="15">
        <v>89.56</v>
      </c>
    </row>
    <row r="13" spans="1:5" x14ac:dyDescent="0.25">
      <c r="A13" s="26">
        <v>9.5</v>
      </c>
      <c r="B13" s="25">
        <v>88.01</v>
      </c>
      <c r="C13" s="12"/>
      <c r="D13" s="14">
        <v>50</v>
      </c>
      <c r="E13" s="15">
        <v>89.8</v>
      </c>
    </row>
    <row r="14" spans="1:5" x14ac:dyDescent="0.25">
      <c r="A14" s="26">
        <f>A13+0.5</f>
        <v>10</v>
      </c>
      <c r="B14" s="25">
        <f>B$13-7.5/100</f>
        <v>87.935000000000002</v>
      </c>
      <c r="C14" s="12"/>
      <c r="D14" s="14">
        <v>60</v>
      </c>
      <c r="E14" s="15">
        <v>90.02</v>
      </c>
    </row>
    <row r="15" spans="1:5" x14ac:dyDescent="0.25">
      <c r="A15" s="26">
        <f t="shared" ref="A15:A29" si="0">A14+0.5</f>
        <v>10.5</v>
      </c>
      <c r="B15" s="25">
        <f>B$13-15/100</f>
        <v>87.86</v>
      </c>
      <c r="D15" s="14">
        <v>70</v>
      </c>
      <c r="E15" s="15">
        <v>90.22</v>
      </c>
    </row>
    <row r="16" spans="1:5" x14ac:dyDescent="0.25">
      <c r="A16" s="26">
        <f t="shared" si="0"/>
        <v>11</v>
      </c>
      <c r="B16" s="25">
        <f>B$13-22.5/100</f>
        <v>87.785000000000011</v>
      </c>
      <c r="D16" s="14">
        <v>80</v>
      </c>
      <c r="E16" s="15">
        <v>90.37</v>
      </c>
    </row>
    <row r="17" spans="1:5" x14ac:dyDescent="0.25">
      <c r="A17" s="26">
        <f t="shared" si="0"/>
        <v>11.5</v>
      </c>
      <c r="B17" s="25">
        <f>B$13-22/100</f>
        <v>87.79</v>
      </c>
      <c r="D17" s="14">
        <v>90</v>
      </c>
      <c r="E17" s="15">
        <v>90.49</v>
      </c>
    </row>
    <row r="18" spans="1:5" x14ac:dyDescent="0.25">
      <c r="A18" s="26">
        <f t="shared" si="0"/>
        <v>12</v>
      </c>
      <c r="B18" s="25">
        <f>B$13-15/100</f>
        <v>87.86</v>
      </c>
      <c r="D18" s="14">
        <v>100</v>
      </c>
      <c r="E18" s="15">
        <v>90.6</v>
      </c>
    </row>
    <row r="19" spans="1:5" x14ac:dyDescent="0.25">
      <c r="A19" s="26">
        <f t="shared" si="0"/>
        <v>12.5</v>
      </c>
      <c r="B19" s="25">
        <f>B$13-20/100</f>
        <v>87.81</v>
      </c>
      <c r="D19" s="14">
        <v>110</v>
      </c>
      <c r="E19" s="15">
        <v>90.67</v>
      </c>
    </row>
    <row r="20" spans="1:5" x14ac:dyDescent="0.25">
      <c r="A20" s="26">
        <f t="shared" si="0"/>
        <v>13</v>
      </c>
      <c r="B20" s="25">
        <f>B$13-22.5/100</f>
        <v>87.785000000000011</v>
      </c>
      <c r="D20" s="14">
        <v>120</v>
      </c>
      <c r="E20" s="15">
        <v>90.74</v>
      </c>
    </row>
    <row r="21" spans="1:5" x14ac:dyDescent="0.25">
      <c r="A21" s="26">
        <f t="shared" si="0"/>
        <v>13.5</v>
      </c>
      <c r="B21" s="25">
        <f>B$13-23/100</f>
        <v>87.78</v>
      </c>
      <c r="D21" s="14">
        <v>130</v>
      </c>
      <c r="E21" s="15">
        <v>90.8</v>
      </c>
    </row>
    <row r="22" spans="1:5" x14ac:dyDescent="0.25">
      <c r="A22" s="26">
        <f t="shared" si="0"/>
        <v>14</v>
      </c>
      <c r="B22" s="25">
        <f>B$13-22.5/100</f>
        <v>87.785000000000011</v>
      </c>
      <c r="D22" s="14">
        <v>140</v>
      </c>
      <c r="E22" s="15">
        <v>90.85</v>
      </c>
    </row>
    <row r="23" spans="1:5" x14ac:dyDescent="0.25">
      <c r="A23" s="26">
        <f t="shared" si="0"/>
        <v>14.5</v>
      </c>
      <c r="B23" s="25">
        <f>B$13-25/100</f>
        <v>87.76</v>
      </c>
      <c r="D23" s="14">
        <v>150</v>
      </c>
      <c r="E23" s="15">
        <v>90.9</v>
      </c>
    </row>
    <row r="24" spans="1:5" x14ac:dyDescent="0.25">
      <c r="A24" s="26">
        <f t="shared" si="0"/>
        <v>15</v>
      </c>
      <c r="B24" s="25">
        <f>B$13-21/100</f>
        <v>87.800000000000011</v>
      </c>
      <c r="D24" s="14">
        <v>200</v>
      </c>
      <c r="E24" s="15">
        <v>91.05</v>
      </c>
    </row>
    <row r="25" spans="1:5" x14ac:dyDescent="0.25">
      <c r="A25" s="26">
        <f t="shared" si="0"/>
        <v>15.5</v>
      </c>
      <c r="B25" s="25">
        <f>B$13-25/100</f>
        <v>87.76</v>
      </c>
    </row>
    <row r="26" spans="1:5" x14ac:dyDescent="0.25">
      <c r="A26" s="26">
        <f t="shared" si="0"/>
        <v>16</v>
      </c>
      <c r="B26" s="25">
        <f>B$13-20/100</f>
        <v>87.81</v>
      </c>
    </row>
    <row r="27" spans="1:5" x14ac:dyDescent="0.25">
      <c r="A27" s="26">
        <f t="shared" si="0"/>
        <v>16.5</v>
      </c>
      <c r="B27" s="25">
        <f>B$13-18.5/100</f>
        <v>87.825000000000003</v>
      </c>
    </row>
    <row r="28" spans="1:5" x14ac:dyDescent="0.25">
      <c r="A28" s="26">
        <f t="shared" si="0"/>
        <v>17</v>
      </c>
      <c r="B28" s="25">
        <f>B$13-12.5/100</f>
        <v>87.885000000000005</v>
      </c>
    </row>
    <row r="29" spans="1:5" x14ac:dyDescent="0.25">
      <c r="A29" s="26">
        <f t="shared" si="0"/>
        <v>17.5</v>
      </c>
      <c r="B29" s="25">
        <v>88.01</v>
      </c>
    </row>
    <row r="30" spans="1:5" x14ac:dyDescent="0.25">
      <c r="A30" s="26">
        <v>18.5</v>
      </c>
      <c r="B30" s="25">
        <v>88.65</v>
      </c>
    </row>
    <row r="31" spans="1:5" x14ac:dyDescent="0.25">
      <c r="A31" s="26">
        <v>21.4</v>
      </c>
      <c r="B31" s="25">
        <v>89.14</v>
      </c>
    </row>
    <row r="32" spans="1:5" x14ac:dyDescent="0.25">
      <c r="A32" s="26">
        <v>23.2</v>
      </c>
      <c r="B32" s="25">
        <v>89.73</v>
      </c>
    </row>
    <row r="33" spans="1:2" x14ac:dyDescent="0.25">
      <c r="A33" s="26">
        <v>26.3</v>
      </c>
      <c r="B33" s="25">
        <v>90.07</v>
      </c>
    </row>
    <row r="34" spans="1:2" x14ac:dyDescent="0.25">
      <c r="A34" s="26">
        <v>27.4</v>
      </c>
      <c r="B34" s="25">
        <v>91.15</v>
      </c>
    </row>
  </sheetData>
  <mergeCells count="2">
    <mergeCell ref="A3:B4"/>
    <mergeCell ref="D3:E4"/>
  </mergeCells>
  <pageMargins left="0.75" right="0.75" top="1" bottom="1" header="0.5" footer="0.5"/>
  <pageSetup paperSize="9" scale="8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topLeftCell="A13" workbookViewId="0">
      <selection activeCell="C1" sqref="C1"/>
    </sheetView>
  </sheetViews>
  <sheetFormatPr defaultRowHeight="13.2" x14ac:dyDescent="0.25"/>
  <cols>
    <col min="1" max="16384" width="8.88671875" style="1"/>
  </cols>
  <sheetData>
    <row r="1" spans="1:6" x14ac:dyDescent="0.25">
      <c r="B1" s="1" t="s">
        <v>0</v>
      </c>
      <c r="C1" s="2"/>
      <c r="E1" s="1" t="s">
        <v>1</v>
      </c>
      <c r="F1" s="2"/>
    </row>
    <row r="3" spans="1:6" x14ac:dyDescent="0.25">
      <c r="A3" s="3" t="s">
        <v>2</v>
      </c>
      <c r="B3" s="16"/>
      <c r="C3" s="4"/>
      <c r="E3" s="5" t="s">
        <v>3</v>
      </c>
      <c r="F3" s="6"/>
    </row>
    <row r="4" spans="1:6" x14ac:dyDescent="0.25">
      <c r="A4" s="7"/>
      <c r="B4" s="17"/>
      <c r="C4" s="8"/>
      <c r="E4" s="9"/>
      <c r="F4" s="10"/>
    </row>
    <row r="5" spans="1:6" x14ac:dyDescent="0.25">
      <c r="A5" s="3" t="s">
        <v>4</v>
      </c>
      <c r="B5" s="4"/>
      <c r="C5" s="18" t="s">
        <v>5</v>
      </c>
      <c r="D5" s="12"/>
      <c r="E5" s="11" t="s">
        <v>6</v>
      </c>
      <c r="F5" s="11" t="s">
        <v>5</v>
      </c>
    </row>
    <row r="6" spans="1:6" ht="16.2" x14ac:dyDescent="0.3">
      <c r="A6" s="7" t="s">
        <v>7</v>
      </c>
      <c r="B6" s="8"/>
      <c r="C6" s="13" t="s">
        <v>8</v>
      </c>
      <c r="D6" s="12"/>
      <c r="E6" s="13" t="s">
        <v>9</v>
      </c>
      <c r="F6" s="13" t="s">
        <v>8</v>
      </c>
    </row>
    <row r="7" spans="1:6" x14ac:dyDescent="0.25">
      <c r="A7" s="19">
        <v>0</v>
      </c>
      <c r="B7" s="19">
        <v>0</v>
      </c>
      <c r="C7" s="20">
        <v>53.4</v>
      </c>
      <c r="D7" s="12"/>
      <c r="E7" s="14">
        <v>0</v>
      </c>
      <c r="F7" s="15">
        <v>49.3</v>
      </c>
    </row>
    <row r="8" spans="1:6" x14ac:dyDescent="0.25">
      <c r="A8" s="19">
        <v>2</v>
      </c>
      <c r="B8" s="19">
        <v>2</v>
      </c>
      <c r="C8" s="20">
        <v>52.75</v>
      </c>
      <c r="D8" s="12"/>
      <c r="E8" s="14">
        <v>3.6</v>
      </c>
      <c r="F8" s="15">
        <v>49.66</v>
      </c>
    </row>
    <row r="9" spans="1:6" x14ac:dyDescent="0.25">
      <c r="A9" s="19">
        <v>11</v>
      </c>
      <c r="B9" s="19">
        <v>13</v>
      </c>
      <c r="C9" s="20">
        <v>52.62</v>
      </c>
      <c r="D9" s="12"/>
      <c r="E9" s="14">
        <v>5</v>
      </c>
      <c r="F9" s="15">
        <v>49.76</v>
      </c>
    </row>
    <row r="10" spans="1:6" x14ac:dyDescent="0.25">
      <c r="A10" s="19">
        <v>2</v>
      </c>
      <c r="B10" s="19">
        <v>17</v>
      </c>
      <c r="C10" s="20">
        <v>51.23</v>
      </c>
      <c r="D10" s="12"/>
      <c r="E10" s="14">
        <v>8.5</v>
      </c>
      <c r="F10" s="15">
        <v>50</v>
      </c>
    </row>
    <row r="11" spans="1:6" x14ac:dyDescent="0.25">
      <c r="A11" s="19">
        <v>5</v>
      </c>
      <c r="B11" s="19">
        <v>22</v>
      </c>
      <c r="C11" s="20">
        <v>51.08</v>
      </c>
      <c r="D11" s="12"/>
      <c r="E11" s="14">
        <v>10</v>
      </c>
      <c r="F11" s="15">
        <v>50.08</v>
      </c>
    </row>
    <row r="12" spans="1:6" x14ac:dyDescent="0.25">
      <c r="A12" s="19">
        <v>2</v>
      </c>
      <c r="B12" s="19">
        <v>24</v>
      </c>
      <c r="C12" s="20">
        <v>50.01</v>
      </c>
      <c r="D12" s="12"/>
      <c r="E12" s="14">
        <v>18</v>
      </c>
      <c r="F12" s="15">
        <v>50.4</v>
      </c>
    </row>
    <row r="13" spans="1:6" x14ac:dyDescent="0.25">
      <c r="A13" s="19">
        <v>9</v>
      </c>
      <c r="B13" s="19">
        <v>33</v>
      </c>
      <c r="C13" s="20">
        <v>49.3</v>
      </c>
      <c r="D13" s="12"/>
      <c r="E13" s="14">
        <v>20</v>
      </c>
      <c r="F13" s="15">
        <v>50.47</v>
      </c>
    </row>
    <row r="14" spans="1:6" x14ac:dyDescent="0.25">
      <c r="A14" s="19">
        <v>3</v>
      </c>
      <c r="B14" s="19">
        <v>36</v>
      </c>
      <c r="C14" s="20">
        <v>49.52</v>
      </c>
      <c r="D14" s="12"/>
      <c r="E14" s="14">
        <v>30</v>
      </c>
      <c r="F14" s="15">
        <v>50.75</v>
      </c>
    </row>
    <row r="15" spans="1:6" x14ac:dyDescent="0.25">
      <c r="A15" s="19">
        <v>3</v>
      </c>
      <c r="B15" s="19">
        <v>39</v>
      </c>
      <c r="C15" s="20">
        <v>51.27</v>
      </c>
      <c r="E15" s="14">
        <v>40</v>
      </c>
      <c r="F15" s="15">
        <v>50.98</v>
      </c>
    </row>
    <row r="16" spans="1:6" x14ac:dyDescent="0.25">
      <c r="A16" s="19">
        <v>4</v>
      </c>
      <c r="B16" s="19">
        <v>43</v>
      </c>
      <c r="C16" s="20">
        <v>53.4</v>
      </c>
      <c r="E16" s="14">
        <v>50</v>
      </c>
      <c r="F16" s="15">
        <v>51.2</v>
      </c>
    </row>
    <row r="17" spans="1:6" x14ac:dyDescent="0.25">
      <c r="A17" s="21"/>
      <c r="B17" s="22"/>
      <c r="C17" s="23"/>
      <c r="E17" s="14">
        <v>60</v>
      </c>
      <c r="F17" s="15">
        <v>51.38</v>
      </c>
    </row>
    <row r="18" spans="1:6" x14ac:dyDescent="0.25">
      <c r="A18" s="21"/>
      <c r="B18" s="22"/>
      <c r="C18" s="23"/>
      <c r="E18" s="14">
        <v>70</v>
      </c>
      <c r="F18" s="15">
        <v>51.53</v>
      </c>
    </row>
    <row r="19" spans="1:6" x14ac:dyDescent="0.25">
      <c r="A19" s="21"/>
      <c r="B19" s="22"/>
      <c r="C19" s="23"/>
      <c r="E19" s="14">
        <v>80</v>
      </c>
      <c r="F19" s="15">
        <v>51.65</v>
      </c>
    </row>
    <row r="20" spans="1:6" x14ac:dyDescent="0.25">
      <c r="A20" s="21"/>
      <c r="B20" s="22"/>
      <c r="C20" s="23"/>
      <c r="E20" s="14">
        <v>90</v>
      </c>
      <c r="F20" s="15">
        <v>51.75</v>
      </c>
    </row>
    <row r="21" spans="1:6" x14ac:dyDescent="0.25">
      <c r="A21" s="21"/>
      <c r="B21" s="22"/>
      <c r="C21" s="23"/>
      <c r="E21" s="14">
        <v>100</v>
      </c>
      <c r="F21" s="15">
        <v>51.81</v>
      </c>
    </row>
    <row r="22" spans="1:6" x14ac:dyDescent="0.25">
      <c r="A22" s="21"/>
      <c r="B22" s="22"/>
      <c r="C22" s="23"/>
      <c r="E22" s="14">
        <v>110</v>
      </c>
      <c r="F22" s="15">
        <v>51.85</v>
      </c>
    </row>
    <row r="23" spans="1:6" x14ac:dyDescent="0.25">
      <c r="A23" s="21"/>
      <c r="B23" s="22"/>
      <c r="C23" s="23"/>
      <c r="E23" s="14"/>
      <c r="F23" s="15"/>
    </row>
    <row r="24" spans="1:6" x14ac:dyDescent="0.25">
      <c r="A24" s="21"/>
      <c r="B24" s="22"/>
      <c r="C24" s="23"/>
      <c r="E24" s="14"/>
      <c r="F24" s="15"/>
    </row>
    <row r="25" spans="1:6" x14ac:dyDescent="0.25">
      <c r="A25" s="21"/>
      <c r="B25" s="22"/>
      <c r="C25" s="23"/>
    </row>
    <row r="26" spans="1:6" x14ac:dyDescent="0.25">
      <c r="A26" s="21"/>
      <c r="B26" s="22"/>
      <c r="C26" s="23"/>
    </row>
    <row r="27" spans="1:6" x14ac:dyDescent="0.25">
      <c r="A27" s="21"/>
      <c r="B27" s="22"/>
      <c r="C27" s="23"/>
    </row>
    <row r="28" spans="1:6" x14ac:dyDescent="0.25">
      <c r="A28" s="21"/>
      <c r="B28" s="22"/>
      <c r="C28" s="23"/>
    </row>
    <row r="29" spans="1:6" x14ac:dyDescent="0.25">
      <c r="A29" s="21"/>
      <c r="B29" s="22"/>
      <c r="C29" s="23"/>
    </row>
    <row r="30" spans="1:6" x14ac:dyDescent="0.25">
      <c r="A30" s="21"/>
      <c r="B30" s="22"/>
      <c r="C30" s="23"/>
    </row>
    <row r="31" spans="1:6" x14ac:dyDescent="0.25">
      <c r="A31" s="21"/>
      <c r="B31" s="22"/>
      <c r="C31" s="23"/>
    </row>
    <row r="32" spans="1:6" x14ac:dyDescent="0.25">
      <c r="A32" s="21"/>
      <c r="B32" s="22"/>
      <c r="C32" s="23"/>
    </row>
    <row r="33" spans="1:3" x14ac:dyDescent="0.25">
      <c r="A33" s="21"/>
      <c r="B33" s="22"/>
      <c r="C33" s="23"/>
    </row>
    <row r="34" spans="1:3" x14ac:dyDescent="0.25">
      <c r="A34" s="21"/>
      <c r="B34" s="22"/>
      <c r="C34" s="23"/>
    </row>
    <row r="35" spans="1:3" x14ac:dyDescent="0.25">
      <c r="A35" s="21"/>
      <c r="B35" s="12"/>
      <c r="C35" s="12"/>
    </row>
    <row r="36" spans="1:3" x14ac:dyDescent="0.25">
      <c r="A36" s="21"/>
      <c r="B36" s="12"/>
      <c r="C36" s="12"/>
    </row>
    <row r="37" spans="1:3" x14ac:dyDescent="0.25">
      <c r="A37" s="21"/>
      <c r="B37" s="12"/>
      <c r="C37" s="12"/>
    </row>
    <row r="38" spans="1:3" x14ac:dyDescent="0.25">
      <c r="A38" s="21"/>
      <c r="B38" s="12"/>
      <c r="C38" s="12"/>
    </row>
    <row r="39" spans="1:3" x14ac:dyDescent="0.25">
      <c r="A39" s="21"/>
      <c r="B39" s="12"/>
      <c r="C39" s="12"/>
    </row>
    <row r="40" spans="1:3" x14ac:dyDescent="0.25">
      <c r="A40" s="24"/>
    </row>
    <row r="41" spans="1:3" x14ac:dyDescent="0.25">
      <c r="A41" s="24"/>
    </row>
    <row r="42" spans="1:3" x14ac:dyDescent="0.25">
      <c r="A42" s="24"/>
    </row>
    <row r="43" spans="1:3" x14ac:dyDescent="0.25">
      <c r="A43" s="24"/>
    </row>
    <row r="44" spans="1:3" x14ac:dyDescent="0.25">
      <c r="A44" s="24"/>
    </row>
    <row r="45" spans="1:3" x14ac:dyDescent="0.25">
      <c r="A45" s="24"/>
    </row>
    <row r="46" spans="1:3" x14ac:dyDescent="0.25">
      <c r="A46" s="24"/>
    </row>
    <row r="47" spans="1:3" x14ac:dyDescent="0.25">
      <c r="A47" s="24"/>
    </row>
  </sheetData>
  <mergeCells count="4">
    <mergeCell ref="A3:C4"/>
    <mergeCell ref="E3:F4"/>
    <mergeCell ref="A5:B5"/>
    <mergeCell ref="A6:B6"/>
  </mergeCells>
  <pageMargins left="0.3" right="0.42" top="1" bottom="0.52" header="0.5" footer="0.5"/>
  <pageSetup paperSize="9" scale="91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workbookViewId="0">
      <selection activeCell="B1" sqref="B1"/>
    </sheetView>
  </sheetViews>
  <sheetFormatPr defaultRowHeight="13.2" x14ac:dyDescent="0.25"/>
  <cols>
    <col min="1" max="2" width="8.88671875" style="1"/>
    <col min="3" max="3" width="7.44140625" style="1" customWidth="1"/>
    <col min="4" max="258" width="8.88671875" style="1"/>
    <col min="259" max="259" width="7.44140625" style="1" customWidth="1"/>
    <col min="260" max="514" width="8.88671875" style="1"/>
    <col min="515" max="515" width="7.44140625" style="1" customWidth="1"/>
    <col min="516" max="770" width="8.88671875" style="1"/>
    <col min="771" max="771" width="7.44140625" style="1" customWidth="1"/>
    <col min="772" max="1026" width="8.88671875" style="1"/>
    <col min="1027" max="1027" width="7.44140625" style="1" customWidth="1"/>
    <col min="1028" max="1282" width="8.88671875" style="1"/>
    <col min="1283" max="1283" width="7.44140625" style="1" customWidth="1"/>
    <col min="1284" max="1538" width="8.88671875" style="1"/>
    <col min="1539" max="1539" width="7.44140625" style="1" customWidth="1"/>
    <col min="1540" max="1794" width="8.88671875" style="1"/>
    <col min="1795" max="1795" width="7.44140625" style="1" customWidth="1"/>
    <col min="1796" max="2050" width="8.88671875" style="1"/>
    <col min="2051" max="2051" width="7.44140625" style="1" customWidth="1"/>
    <col min="2052" max="2306" width="8.88671875" style="1"/>
    <col min="2307" max="2307" width="7.44140625" style="1" customWidth="1"/>
    <col min="2308" max="2562" width="8.88671875" style="1"/>
    <col min="2563" max="2563" width="7.44140625" style="1" customWidth="1"/>
    <col min="2564" max="2818" width="8.88671875" style="1"/>
    <col min="2819" max="2819" width="7.44140625" style="1" customWidth="1"/>
    <col min="2820" max="3074" width="8.88671875" style="1"/>
    <col min="3075" max="3075" width="7.44140625" style="1" customWidth="1"/>
    <col min="3076" max="3330" width="8.88671875" style="1"/>
    <col min="3331" max="3331" width="7.44140625" style="1" customWidth="1"/>
    <col min="3332" max="3586" width="8.88671875" style="1"/>
    <col min="3587" max="3587" width="7.44140625" style="1" customWidth="1"/>
    <col min="3588" max="3842" width="8.88671875" style="1"/>
    <col min="3843" max="3843" width="7.44140625" style="1" customWidth="1"/>
    <col min="3844" max="4098" width="8.88671875" style="1"/>
    <col min="4099" max="4099" width="7.44140625" style="1" customWidth="1"/>
    <col min="4100" max="4354" width="8.88671875" style="1"/>
    <col min="4355" max="4355" width="7.44140625" style="1" customWidth="1"/>
    <col min="4356" max="4610" width="8.88671875" style="1"/>
    <col min="4611" max="4611" width="7.44140625" style="1" customWidth="1"/>
    <col min="4612" max="4866" width="8.88671875" style="1"/>
    <col min="4867" max="4867" width="7.44140625" style="1" customWidth="1"/>
    <col min="4868" max="5122" width="8.88671875" style="1"/>
    <col min="5123" max="5123" width="7.44140625" style="1" customWidth="1"/>
    <col min="5124" max="5378" width="8.88671875" style="1"/>
    <col min="5379" max="5379" width="7.44140625" style="1" customWidth="1"/>
    <col min="5380" max="5634" width="8.88671875" style="1"/>
    <col min="5635" max="5635" width="7.44140625" style="1" customWidth="1"/>
    <col min="5636" max="5890" width="8.88671875" style="1"/>
    <col min="5891" max="5891" width="7.44140625" style="1" customWidth="1"/>
    <col min="5892" max="6146" width="8.88671875" style="1"/>
    <col min="6147" max="6147" width="7.44140625" style="1" customWidth="1"/>
    <col min="6148" max="6402" width="8.88671875" style="1"/>
    <col min="6403" max="6403" width="7.44140625" style="1" customWidth="1"/>
    <col min="6404" max="6658" width="8.88671875" style="1"/>
    <col min="6659" max="6659" width="7.44140625" style="1" customWidth="1"/>
    <col min="6660" max="6914" width="8.88671875" style="1"/>
    <col min="6915" max="6915" width="7.44140625" style="1" customWidth="1"/>
    <col min="6916" max="7170" width="8.88671875" style="1"/>
    <col min="7171" max="7171" width="7.44140625" style="1" customWidth="1"/>
    <col min="7172" max="7426" width="8.88671875" style="1"/>
    <col min="7427" max="7427" width="7.44140625" style="1" customWidth="1"/>
    <col min="7428" max="7682" width="8.88671875" style="1"/>
    <col min="7683" max="7683" width="7.44140625" style="1" customWidth="1"/>
    <col min="7684" max="7938" width="8.88671875" style="1"/>
    <col min="7939" max="7939" width="7.44140625" style="1" customWidth="1"/>
    <col min="7940" max="8194" width="8.88671875" style="1"/>
    <col min="8195" max="8195" width="7.44140625" style="1" customWidth="1"/>
    <col min="8196" max="8450" width="8.88671875" style="1"/>
    <col min="8451" max="8451" width="7.44140625" style="1" customWidth="1"/>
    <col min="8452" max="8706" width="8.88671875" style="1"/>
    <col min="8707" max="8707" width="7.44140625" style="1" customWidth="1"/>
    <col min="8708" max="8962" width="8.88671875" style="1"/>
    <col min="8963" max="8963" width="7.44140625" style="1" customWidth="1"/>
    <col min="8964" max="9218" width="8.88671875" style="1"/>
    <col min="9219" max="9219" width="7.44140625" style="1" customWidth="1"/>
    <col min="9220" max="9474" width="8.88671875" style="1"/>
    <col min="9475" max="9475" width="7.44140625" style="1" customWidth="1"/>
    <col min="9476" max="9730" width="8.88671875" style="1"/>
    <col min="9731" max="9731" width="7.44140625" style="1" customWidth="1"/>
    <col min="9732" max="9986" width="8.88671875" style="1"/>
    <col min="9987" max="9987" width="7.44140625" style="1" customWidth="1"/>
    <col min="9988" max="10242" width="8.88671875" style="1"/>
    <col min="10243" max="10243" width="7.44140625" style="1" customWidth="1"/>
    <col min="10244" max="10498" width="8.88671875" style="1"/>
    <col min="10499" max="10499" width="7.44140625" style="1" customWidth="1"/>
    <col min="10500" max="10754" width="8.88671875" style="1"/>
    <col min="10755" max="10755" width="7.44140625" style="1" customWidth="1"/>
    <col min="10756" max="11010" width="8.88671875" style="1"/>
    <col min="11011" max="11011" width="7.44140625" style="1" customWidth="1"/>
    <col min="11012" max="11266" width="8.88671875" style="1"/>
    <col min="11267" max="11267" width="7.44140625" style="1" customWidth="1"/>
    <col min="11268" max="11522" width="8.88671875" style="1"/>
    <col min="11523" max="11523" width="7.44140625" style="1" customWidth="1"/>
    <col min="11524" max="11778" width="8.88671875" style="1"/>
    <col min="11779" max="11779" width="7.44140625" style="1" customWidth="1"/>
    <col min="11780" max="12034" width="8.88671875" style="1"/>
    <col min="12035" max="12035" width="7.44140625" style="1" customWidth="1"/>
    <col min="12036" max="12290" width="8.88671875" style="1"/>
    <col min="12291" max="12291" width="7.44140625" style="1" customWidth="1"/>
    <col min="12292" max="12546" width="8.88671875" style="1"/>
    <col min="12547" max="12547" width="7.44140625" style="1" customWidth="1"/>
    <col min="12548" max="12802" width="8.88671875" style="1"/>
    <col min="12803" max="12803" width="7.44140625" style="1" customWidth="1"/>
    <col min="12804" max="13058" width="8.88671875" style="1"/>
    <col min="13059" max="13059" width="7.44140625" style="1" customWidth="1"/>
    <col min="13060" max="13314" width="8.88671875" style="1"/>
    <col min="13315" max="13315" width="7.44140625" style="1" customWidth="1"/>
    <col min="13316" max="13570" width="8.88671875" style="1"/>
    <col min="13571" max="13571" width="7.44140625" style="1" customWidth="1"/>
    <col min="13572" max="13826" width="8.88671875" style="1"/>
    <col min="13827" max="13827" width="7.44140625" style="1" customWidth="1"/>
    <col min="13828" max="14082" width="8.88671875" style="1"/>
    <col min="14083" max="14083" width="7.44140625" style="1" customWidth="1"/>
    <col min="14084" max="14338" width="8.88671875" style="1"/>
    <col min="14339" max="14339" width="7.44140625" style="1" customWidth="1"/>
    <col min="14340" max="14594" width="8.88671875" style="1"/>
    <col min="14595" max="14595" width="7.44140625" style="1" customWidth="1"/>
    <col min="14596" max="14850" width="8.88671875" style="1"/>
    <col min="14851" max="14851" width="7.44140625" style="1" customWidth="1"/>
    <col min="14852" max="15106" width="8.88671875" style="1"/>
    <col min="15107" max="15107" width="7.44140625" style="1" customWidth="1"/>
    <col min="15108" max="15362" width="8.88671875" style="1"/>
    <col min="15363" max="15363" width="7.44140625" style="1" customWidth="1"/>
    <col min="15364" max="15618" width="8.88671875" style="1"/>
    <col min="15619" max="15619" width="7.44140625" style="1" customWidth="1"/>
    <col min="15620" max="15874" width="8.88671875" style="1"/>
    <col min="15875" max="15875" width="7.44140625" style="1" customWidth="1"/>
    <col min="15876" max="16130" width="8.88671875" style="1"/>
    <col min="16131" max="16131" width="7.44140625" style="1" customWidth="1"/>
    <col min="16132" max="16384" width="8.88671875" style="1"/>
  </cols>
  <sheetData>
    <row r="1" spans="1:5" x14ac:dyDescent="0.25">
      <c r="A1" s="1" t="s">
        <v>0</v>
      </c>
      <c r="B1" s="2"/>
      <c r="D1" s="1" t="s">
        <v>1</v>
      </c>
      <c r="E1" s="2"/>
    </row>
    <row r="3" spans="1:5" x14ac:dyDescent="0.25">
      <c r="A3" s="3" t="s">
        <v>2</v>
      </c>
      <c r="B3" s="4"/>
      <c r="D3" s="5" t="s">
        <v>3</v>
      </c>
      <c r="E3" s="6"/>
    </row>
    <row r="4" spans="1:5" x14ac:dyDescent="0.25">
      <c r="A4" s="7"/>
      <c r="B4" s="8"/>
      <c r="D4" s="9"/>
      <c r="E4" s="10"/>
    </row>
    <row r="5" spans="1:5" x14ac:dyDescent="0.25">
      <c r="A5" s="11" t="s">
        <v>4</v>
      </c>
      <c r="B5" s="11" t="s">
        <v>5</v>
      </c>
      <c r="C5" s="12"/>
      <c r="D5" s="11" t="s">
        <v>6</v>
      </c>
      <c r="E5" s="11" t="s">
        <v>5</v>
      </c>
    </row>
    <row r="6" spans="1:5" ht="16.2" x14ac:dyDescent="0.3">
      <c r="A6" s="13" t="s">
        <v>7</v>
      </c>
      <c r="B6" s="13" t="s">
        <v>8</v>
      </c>
      <c r="C6" s="12"/>
      <c r="D6" s="13" t="s">
        <v>9</v>
      </c>
      <c r="E6" s="13" t="s">
        <v>8</v>
      </c>
    </row>
    <row r="7" spans="1:5" x14ac:dyDescent="0.25">
      <c r="A7" s="14">
        <v>0</v>
      </c>
      <c r="B7" s="14">
        <f>B8+(A8-A7)/1.5</f>
        <v>65.8</v>
      </c>
      <c r="C7" s="12"/>
      <c r="D7" s="14">
        <v>0</v>
      </c>
      <c r="E7" s="15">
        <v>53.3</v>
      </c>
    </row>
    <row r="8" spans="1:5" x14ac:dyDescent="0.25">
      <c r="A8" s="14">
        <v>18</v>
      </c>
      <c r="B8" s="14">
        <v>53.8</v>
      </c>
      <c r="C8" s="12"/>
      <c r="D8" s="14">
        <v>5</v>
      </c>
      <c r="E8" s="15">
        <v>54.1</v>
      </c>
    </row>
    <row r="9" spans="1:5" x14ac:dyDescent="0.25">
      <c r="A9" s="14">
        <v>23</v>
      </c>
      <c r="B9" s="14">
        <v>53.3</v>
      </c>
      <c r="C9" s="12"/>
      <c r="D9" s="14">
        <v>10</v>
      </c>
      <c r="E9" s="15">
        <v>54.5</v>
      </c>
    </row>
    <row r="10" spans="1:5" x14ac:dyDescent="0.25">
      <c r="A10" s="14">
        <v>36</v>
      </c>
      <c r="B10" s="14">
        <v>54</v>
      </c>
      <c r="C10" s="12"/>
      <c r="D10" s="14">
        <v>20</v>
      </c>
      <c r="E10" s="15">
        <v>55</v>
      </c>
    </row>
    <row r="11" spans="1:5" x14ac:dyDescent="0.25">
      <c r="A11" s="14">
        <v>54</v>
      </c>
      <c r="B11" s="14">
        <f>B10+(A11-A10)/1.5</f>
        <v>66</v>
      </c>
      <c r="C11" s="12"/>
      <c r="D11" s="14">
        <v>30</v>
      </c>
      <c r="E11" s="15">
        <v>55.4</v>
      </c>
    </row>
    <row r="12" spans="1:5" x14ac:dyDescent="0.25">
      <c r="C12" s="12"/>
      <c r="D12" s="14">
        <v>40</v>
      </c>
      <c r="E12" s="15">
        <v>55.8</v>
      </c>
    </row>
    <row r="13" spans="1:5" x14ac:dyDescent="0.25">
      <c r="C13" s="12"/>
      <c r="D13" s="14">
        <v>50</v>
      </c>
      <c r="E13" s="15">
        <v>56.1</v>
      </c>
    </row>
    <row r="14" spans="1:5" x14ac:dyDescent="0.25">
      <c r="C14" s="12"/>
      <c r="D14" s="14">
        <v>60</v>
      </c>
      <c r="E14" s="15">
        <v>56.35</v>
      </c>
    </row>
    <row r="15" spans="1:5" x14ac:dyDescent="0.25">
      <c r="D15" s="14">
        <v>70</v>
      </c>
      <c r="E15" s="15">
        <v>56.6</v>
      </c>
    </row>
    <row r="16" spans="1:5" x14ac:dyDescent="0.25">
      <c r="D16" s="14">
        <v>80</v>
      </c>
      <c r="E16" s="15">
        <v>56.8</v>
      </c>
    </row>
    <row r="17" spans="4:5" x14ac:dyDescent="0.25">
      <c r="D17" s="14">
        <v>90</v>
      </c>
      <c r="E17" s="15">
        <v>57</v>
      </c>
    </row>
    <row r="18" spans="4:5" x14ac:dyDescent="0.25">
      <c r="D18" s="14">
        <v>100</v>
      </c>
      <c r="E18" s="15">
        <v>57.15</v>
      </c>
    </row>
    <row r="19" spans="4:5" x14ac:dyDescent="0.25">
      <c r="D19" s="14">
        <v>110</v>
      </c>
      <c r="E19" s="15">
        <v>57.25</v>
      </c>
    </row>
    <row r="20" spans="4:5" x14ac:dyDescent="0.25">
      <c r="D20" s="14">
        <v>120</v>
      </c>
      <c r="E20" s="15">
        <v>57.35</v>
      </c>
    </row>
    <row r="21" spans="4:5" x14ac:dyDescent="0.25">
      <c r="D21" s="14">
        <v>130</v>
      </c>
      <c r="E21" s="15">
        <v>57.45</v>
      </c>
    </row>
    <row r="22" spans="4:5" x14ac:dyDescent="0.25">
      <c r="D22" s="14">
        <v>140</v>
      </c>
      <c r="E22" s="15">
        <v>57.53</v>
      </c>
    </row>
    <row r="23" spans="4:5" x14ac:dyDescent="0.25">
      <c r="D23" s="14">
        <v>150</v>
      </c>
      <c r="E23" s="15">
        <v>57.6</v>
      </c>
    </row>
    <row r="24" spans="4:5" x14ac:dyDescent="0.25">
      <c r="D24" s="14">
        <v>200</v>
      </c>
      <c r="E24" s="15">
        <v>57.75</v>
      </c>
    </row>
  </sheetData>
  <mergeCells count="2">
    <mergeCell ref="A3:B4"/>
    <mergeCell ref="D3:E4"/>
  </mergeCells>
  <pageMargins left="0.53" right="0.75" top="0.76" bottom="0.46" header="0.5" footer="0.5"/>
  <pageSetup paperSize="9" scale="9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3</vt:i4>
      </vt:variant>
    </vt:vector>
  </HeadingPairs>
  <TitlesOfParts>
    <vt:vector size="7" baseType="lpstr">
      <vt:lpstr>Profil 1</vt:lpstr>
      <vt:lpstr>Profil 2</vt:lpstr>
      <vt:lpstr>Profil 3</vt:lpstr>
      <vt:lpstr>Profil 4</vt:lpstr>
      <vt:lpstr>'Profil 1'!Obszar_wydruku</vt:lpstr>
      <vt:lpstr>'Profil 3'!Obszar_wydruku</vt:lpstr>
      <vt:lpstr>'Profil 4'!Obszar_wydruku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PZaw</dc:creator>
  <cp:lastModifiedBy>PZaw</cp:lastModifiedBy>
  <dcterms:created xsi:type="dcterms:W3CDTF">2022-04-05T08:37:34Z</dcterms:created>
  <dcterms:modified xsi:type="dcterms:W3CDTF">2022-04-05T08:42:25Z</dcterms:modified>
</cp:coreProperties>
</file>